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[8] Учёба\[3] Программная инженерия\Лаба 1\"/>
    </mc:Choice>
  </mc:AlternateContent>
  <xr:revisionPtr revIDLastSave="0" documentId="13_ncr:1_{603D2D00-87ED-4E70-A861-3701B58501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Структура сценария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N3" i="1" s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2" i="1"/>
  <c r="J2" i="1" s="1"/>
  <c r="K2" i="1"/>
  <c r="F2" i="1"/>
  <c r="L2" i="1" s="1"/>
  <c r="M2" i="1" s="1"/>
  <c r="G2" i="1" l="1"/>
  <c r="F3" i="1" s="1"/>
  <c r="N2" i="1"/>
  <c r="K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L3" i="1" l="1"/>
  <c r="M3" i="1" s="1"/>
  <c r="I13" i="1"/>
  <c r="N13" i="1" s="1"/>
  <c r="G3" i="1"/>
  <c r="F4" i="1" s="1"/>
  <c r="O2" i="1"/>
  <c r="K4" i="1" l="1"/>
  <c r="G4" i="1"/>
  <c r="F5" i="1" s="1"/>
  <c r="I15" i="1" s="1"/>
  <c r="N15" i="1" s="1"/>
  <c r="I14" i="1"/>
  <c r="N14" i="1" s="1"/>
  <c r="J13" i="1"/>
  <c r="L4" i="1"/>
  <c r="M4" i="1" s="1"/>
  <c r="P2" i="1"/>
  <c r="O3" i="1"/>
  <c r="G5" i="1" l="1"/>
  <c r="F6" i="1" s="1"/>
  <c r="L5" i="1"/>
  <c r="M5" i="1" s="1"/>
  <c r="J14" i="1"/>
  <c r="J15" i="1" s="1"/>
  <c r="K5" i="1"/>
  <c r="P3" i="1"/>
  <c r="O4" i="1"/>
  <c r="G6" i="1" l="1"/>
  <c r="F7" i="1" s="1"/>
  <c r="I16" i="1"/>
  <c r="N16" i="1" s="1"/>
  <c r="K6" i="1"/>
  <c r="L6" i="1"/>
  <c r="M6" i="1" s="1"/>
  <c r="O5" i="1"/>
  <c r="P4" i="1"/>
  <c r="J16" i="1" l="1"/>
  <c r="G7" i="1"/>
  <c r="F8" i="1" s="1"/>
  <c r="I17" i="1"/>
  <c r="N17" i="1" s="1"/>
  <c r="K7" i="1"/>
  <c r="L7" i="1"/>
  <c r="M7" i="1" s="1"/>
  <c r="O6" i="1"/>
  <c r="P5" i="1"/>
  <c r="G8" i="1" l="1"/>
  <c r="F9" i="1" s="1"/>
  <c r="I18" i="1"/>
  <c r="N18" i="1" s="1"/>
  <c r="J17" i="1"/>
  <c r="L8" i="1"/>
  <c r="M8" i="1" s="1"/>
  <c r="K8" i="1"/>
  <c r="O7" i="1"/>
  <c r="P6" i="1"/>
  <c r="J18" i="1" l="1"/>
  <c r="G9" i="1"/>
  <c r="F10" i="1" s="1"/>
  <c r="I19" i="1"/>
  <c r="N19" i="1" s="1"/>
  <c r="K9" i="1"/>
  <c r="L9" i="1"/>
  <c r="M9" i="1" s="1"/>
  <c r="O8" i="1"/>
  <c r="P7" i="1"/>
  <c r="G10" i="1" l="1"/>
  <c r="F11" i="1" s="1"/>
  <c r="I20" i="1"/>
  <c r="N20" i="1" s="1"/>
  <c r="J19" i="1"/>
  <c r="L10" i="1"/>
  <c r="M10" i="1" s="1"/>
  <c r="K10" i="1"/>
  <c r="O9" i="1"/>
  <c r="P8" i="1"/>
  <c r="J20" i="1" l="1"/>
  <c r="G11" i="1"/>
  <c r="F12" i="1" s="1"/>
  <c r="I22" i="1" s="1"/>
  <c r="N22" i="1" s="1"/>
  <c r="I21" i="1"/>
  <c r="N21" i="1" s="1"/>
  <c r="K11" i="1"/>
  <c r="L11" i="1"/>
  <c r="M11" i="1" s="1"/>
  <c r="P9" i="1"/>
  <c r="O10" i="1"/>
  <c r="J21" i="1" l="1"/>
  <c r="J22" i="1" s="1"/>
  <c r="K12" i="1"/>
  <c r="L12" i="1"/>
  <c r="M12" i="1" s="1"/>
  <c r="G12" i="1"/>
  <c r="P10" i="1"/>
  <c r="O11" i="1"/>
  <c r="F13" i="1" l="1"/>
  <c r="K13" i="1"/>
  <c r="O12" i="1"/>
  <c r="P11" i="1"/>
  <c r="G13" i="1" l="1"/>
  <c r="F14" i="1" s="1"/>
  <c r="I23" i="1"/>
  <c r="L13" i="1"/>
  <c r="M13" i="1" s="1"/>
  <c r="O13" i="1"/>
  <c r="P12" i="1"/>
  <c r="G14" i="1" l="1"/>
  <c r="F15" i="1" s="1"/>
  <c r="I25" i="1" s="1"/>
  <c r="N25" i="1" s="1"/>
  <c r="I24" i="1"/>
  <c r="N24" i="1" s="1"/>
  <c r="N23" i="1"/>
  <c r="J23" i="1"/>
  <c r="K14" i="1"/>
  <c r="L14" i="1"/>
  <c r="P13" i="1"/>
  <c r="O14" i="1"/>
  <c r="J24" i="1" l="1"/>
  <c r="J25" i="1" s="1"/>
  <c r="K15" i="1"/>
  <c r="M14" i="1"/>
  <c r="P14" i="1" s="1"/>
  <c r="L15" i="1"/>
  <c r="G15" i="1"/>
  <c r="O15" i="1"/>
  <c r="K16" i="1" l="1"/>
  <c r="F16" i="1"/>
  <c r="M15" i="1"/>
  <c r="P15" i="1" s="1"/>
  <c r="O16" i="1"/>
  <c r="G16" i="1" l="1"/>
  <c r="F17" i="1" s="1"/>
  <c r="I27" i="1" s="1"/>
  <c r="N27" i="1" s="1"/>
  <c r="I26" i="1"/>
  <c r="L16" i="1"/>
  <c r="K17" i="1" s="1"/>
  <c r="O17" i="1"/>
  <c r="N26" i="1" l="1"/>
  <c r="J26" i="1"/>
  <c r="J27" i="1" s="1"/>
  <c r="L17" i="1"/>
  <c r="K18" i="1" s="1"/>
  <c r="G17" i="1"/>
  <c r="M16" i="1"/>
  <c r="O18" i="1"/>
  <c r="M17" i="1" l="1"/>
  <c r="P16" i="1"/>
  <c r="F18" i="1"/>
  <c r="O19" i="1"/>
  <c r="G18" i="1" l="1"/>
  <c r="F19" i="1" s="1"/>
  <c r="I28" i="1"/>
  <c r="L18" i="1"/>
  <c r="K19" i="1" s="1"/>
  <c r="P17" i="1"/>
  <c r="O20" i="1"/>
  <c r="G19" i="1" l="1"/>
  <c r="F20" i="1" s="1"/>
  <c r="I30" i="1" s="1"/>
  <c r="N30" i="1" s="1"/>
  <c r="I29" i="1"/>
  <c r="N29" i="1" s="1"/>
  <c r="N28" i="1"/>
  <c r="J28" i="1"/>
  <c r="M18" i="1"/>
  <c r="P18" i="1" s="1"/>
  <c r="L19" i="1"/>
  <c r="O21" i="1"/>
  <c r="J29" i="1" l="1"/>
  <c r="J30" i="1" s="1"/>
  <c r="M19" i="1"/>
  <c r="P19" i="1" s="1"/>
  <c r="L20" i="1"/>
  <c r="G20" i="1"/>
  <c r="K20" i="1"/>
  <c r="O22" i="1"/>
  <c r="K21" i="1" l="1"/>
  <c r="M20" i="1"/>
  <c r="P20" i="1" s="1"/>
  <c r="F21" i="1"/>
  <c r="O23" i="1"/>
  <c r="G21" i="1" l="1"/>
  <c r="F22" i="1" s="1"/>
  <c r="I31" i="1"/>
  <c r="L21" i="1"/>
  <c r="O24" i="1"/>
  <c r="G22" i="1" l="1"/>
  <c r="F23" i="1" s="1"/>
  <c r="I33" i="1" s="1"/>
  <c r="N33" i="1" s="1"/>
  <c r="I32" i="1"/>
  <c r="N32" i="1" s="1"/>
  <c r="N31" i="1"/>
  <c r="J31" i="1"/>
  <c r="M21" i="1"/>
  <c r="K22" i="1"/>
  <c r="L22" i="1"/>
  <c r="O25" i="1"/>
  <c r="J32" i="1" l="1"/>
  <c r="J33" i="1" s="1"/>
  <c r="K23" i="1"/>
  <c r="M22" i="1"/>
  <c r="P21" i="1"/>
  <c r="L23" i="1"/>
  <c r="G23" i="1"/>
  <c r="O26" i="1"/>
  <c r="F24" i="1" l="1"/>
  <c r="M23" i="1"/>
  <c r="P22" i="1"/>
  <c r="K24" i="1"/>
  <c r="O27" i="1"/>
  <c r="G24" i="1" l="1"/>
  <c r="F25" i="1" s="1"/>
  <c r="I34" i="1"/>
  <c r="P23" i="1"/>
  <c r="L24" i="1"/>
  <c r="M24" i="1" s="1"/>
  <c r="O28" i="1"/>
  <c r="G25" i="1" l="1"/>
  <c r="F26" i="1" s="1"/>
  <c r="I36" i="1" s="1"/>
  <c r="N36" i="1" s="1"/>
  <c r="I35" i="1"/>
  <c r="N35" i="1" s="1"/>
  <c r="N34" i="1"/>
  <c r="J34" i="1"/>
  <c r="P24" i="1"/>
  <c r="K25" i="1"/>
  <c r="L25" i="1"/>
  <c r="M25" i="1" s="1"/>
  <c r="O29" i="1"/>
  <c r="L26" i="1" l="1"/>
  <c r="M26" i="1" s="1"/>
  <c r="G26" i="1"/>
  <c r="F27" i="1" s="1"/>
  <c r="J35" i="1"/>
  <c r="J36" i="1" s="1"/>
  <c r="P25" i="1"/>
  <c r="K26" i="1"/>
  <c r="O30" i="1"/>
  <c r="K27" i="1" l="1"/>
  <c r="G27" i="1"/>
  <c r="F28" i="1" s="1"/>
  <c r="I38" i="1" s="1"/>
  <c r="N38" i="1" s="1"/>
  <c r="I37" i="1"/>
  <c r="N37" i="1" s="1"/>
  <c r="L27" i="1"/>
  <c r="M27" i="1" s="1"/>
  <c r="P26" i="1"/>
  <c r="O31" i="1"/>
  <c r="J37" i="1" l="1"/>
  <c r="J38" i="1" s="1"/>
  <c r="K28" i="1"/>
  <c r="P27" i="1"/>
  <c r="L28" i="1"/>
  <c r="M28" i="1" s="1"/>
  <c r="G28" i="1"/>
  <c r="O32" i="1"/>
  <c r="P28" i="1" l="1"/>
  <c r="F29" i="1"/>
  <c r="K29" i="1"/>
  <c r="O33" i="1"/>
  <c r="G29" i="1" l="1"/>
  <c r="F30" i="1" s="1"/>
  <c r="I40" i="1" s="1"/>
  <c r="N40" i="1" s="1"/>
  <c r="I39" i="1"/>
  <c r="L29" i="1"/>
  <c r="M29" i="1" s="1"/>
  <c r="O34" i="1"/>
  <c r="N39" i="1" l="1"/>
  <c r="J39" i="1"/>
  <c r="J40" i="1" s="1"/>
  <c r="P29" i="1"/>
  <c r="L30" i="1"/>
  <c r="M30" i="1" s="1"/>
  <c r="G30" i="1"/>
  <c r="K30" i="1"/>
  <c r="O35" i="1"/>
  <c r="K31" i="1" l="1"/>
  <c r="P30" i="1"/>
  <c r="F31" i="1"/>
  <c r="O36" i="1"/>
  <c r="G31" i="1" l="1"/>
  <c r="F32" i="1" s="1"/>
  <c r="I41" i="1"/>
  <c r="L31" i="1"/>
  <c r="O37" i="1"/>
  <c r="G32" i="1" l="1"/>
  <c r="F33" i="1" s="1"/>
  <c r="I43" i="1" s="1"/>
  <c r="N43" i="1" s="1"/>
  <c r="I42" i="1"/>
  <c r="N42" i="1" s="1"/>
  <c r="N41" i="1"/>
  <c r="J41" i="1"/>
  <c r="M31" i="1"/>
  <c r="K32" i="1"/>
  <c r="L32" i="1"/>
  <c r="O38" i="1"/>
  <c r="J42" i="1" l="1"/>
  <c r="J43" i="1" s="1"/>
  <c r="L33" i="1"/>
  <c r="G33" i="1"/>
  <c r="K33" i="1"/>
  <c r="M32" i="1"/>
  <c r="P31" i="1"/>
  <c r="O39" i="1"/>
  <c r="K34" i="1" l="1"/>
  <c r="F34" i="1"/>
  <c r="I44" i="1" s="1"/>
  <c r="N44" i="1" s="1"/>
  <c r="M33" i="1"/>
  <c r="P32" i="1"/>
  <c r="O40" i="1"/>
  <c r="J44" i="1" l="1"/>
  <c r="P33" i="1"/>
  <c r="L34" i="1"/>
  <c r="K35" i="1" s="1"/>
  <c r="G34" i="1"/>
  <c r="O41" i="1"/>
  <c r="F35" i="1" l="1"/>
  <c r="M34" i="1"/>
  <c r="O42" i="1"/>
  <c r="G35" i="1" l="1"/>
  <c r="F36" i="1" s="1"/>
  <c r="I46" i="1" s="1"/>
  <c r="N46" i="1" s="1"/>
  <c r="I45" i="1"/>
  <c r="P34" i="1"/>
  <c r="L35" i="1"/>
  <c r="K36" i="1" s="1"/>
  <c r="O43" i="1"/>
  <c r="L36" i="1" l="1"/>
  <c r="K37" i="1" s="1"/>
  <c r="G36" i="1"/>
  <c r="F37" i="1" s="1"/>
  <c r="N45" i="1"/>
  <c r="J45" i="1"/>
  <c r="J46" i="1" s="1"/>
  <c r="M35" i="1"/>
  <c r="O44" i="1"/>
  <c r="G37" i="1" l="1"/>
  <c r="F38" i="1" s="1"/>
  <c r="I48" i="1" s="1"/>
  <c r="N48" i="1" s="1"/>
  <c r="I47" i="1"/>
  <c r="N47" i="1" s="1"/>
  <c r="L37" i="1"/>
  <c r="K38" i="1" s="1"/>
  <c r="M36" i="1"/>
  <c r="P35" i="1"/>
  <c r="O45" i="1"/>
  <c r="J47" i="1" l="1"/>
  <c r="J48" i="1" s="1"/>
  <c r="M37" i="1"/>
  <c r="P36" i="1"/>
  <c r="L38" i="1"/>
  <c r="K39" i="1" s="1"/>
  <c r="G38" i="1"/>
  <c r="F39" i="1" s="1"/>
  <c r="I49" i="1" s="1"/>
  <c r="N49" i="1" s="1"/>
  <c r="O46" i="1"/>
  <c r="J49" i="1" l="1"/>
  <c r="G39" i="1"/>
  <c r="L39" i="1"/>
  <c r="K40" i="1" s="1"/>
  <c r="M38" i="1"/>
  <c r="P37" i="1"/>
  <c r="O47" i="1"/>
  <c r="M39" i="1" l="1"/>
  <c r="P38" i="1"/>
  <c r="F40" i="1"/>
  <c r="I50" i="1" s="1"/>
  <c r="N50" i="1" s="1"/>
  <c r="O48" i="1"/>
  <c r="G40" i="1" l="1"/>
  <c r="F41" i="1" s="1"/>
  <c r="I51" i="1" s="1"/>
  <c r="N51" i="1" s="1"/>
  <c r="J50" i="1"/>
  <c r="L40" i="1"/>
  <c r="K41" i="1" s="1"/>
  <c r="P39" i="1"/>
  <c r="O49" i="1"/>
  <c r="J51" i="1" l="1"/>
  <c r="M40" i="1"/>
  <c r="P40" i="1" s="1"/>
  <c r="L41" i="1"/>
  <c r="G41" i="1"/>
  <c r="O50" i="1"/>
  <c r="M41" i="1" l="1"/>
  <c r="P41" i="1" s="1"/>
  <c r="F42" i="1"/>
  <c r="I52" i="1" s="1"/>
  <c r="K42" i="1"/>
  <c r="O51" i="1"/>
  <c r="N52" i="1" l="1"/>
  <c r="O52" i="1" s="1"/>
  <c r="J52" i="1"/>
  <c r="L42" i="1"/>
  <c r="M42" i="1" s="1"/>
  <c r="G42" i="1"/>
  <c r="K43" i="1" l="1"/>
  <c r="F43" i="1"/>
  <c r="P42" i="1"/>
  <c r="G43" i="1" l="1"/>
  <c r="F44" i="1" s="1"/>
  <c r="I53" i="1"/>
  <c r="L43" i="1"/>
  <c r="G44" i="1" l="1"/>
  <c r="F45" i="1" s="1"/>
  <c r="I55" i="1" s="1"/>
  <c r="N55" i="1" s="1"/>
  <c r="I54" i="1"/>
  <c r="N53" i="1"/>
  <c r="O53" i="1" s="1"/>
  <c r="J53" i="1"/>
  <c r="K44" i="1"/>
  <c r="M43" i="1"/>
  <c r="L44" i="1"/>
  <c r="N54" i="1" l="1"/>
  <c r="O54" i="1" s="1"/>
  <c r="O55" i="1" s="1"/>
  <c r="J54" i="1"/>
  <c r="J55" i="1" s="1"/>
  <c r="L45" i="1"/>
  <c r="G45" i="1"/>
  <c r="M44" i="1"/>
  <c r="P43" i="1"/>
  <c r="K45" i="1"/>
  <c r="K46" i="1" s="1"/>
  <c r="M45" i="1" l="1"/>
  <c r="P44" i="1"/>
  <c r="F46" i="1"/>
  <c r="G46" i="1" l="1"/>
  <c r="F47" i="1" s="1"/>
  <c r="I56" i="1"/>
  <c r="L46" i="1"/>
  <c r="K47" i="1" s="1"/>
  <c r="P45" i="1"/>
  <c r="G47" i="1" l="1"/>
  <c r="F48" i="1" s="1"/>
  <c r="I57" i="1"/>
  <c r="N56" i="1"/>
  <c r="O56" i="1" s="1"/>
  <c r="J56" i="1"/>
  <c r="M46" i="1"/>
  <c r="P46" i="1" s="1"/>
  <c r="L47" i="1"/>
  <c r="G48" i="1" l="1"/>
  <c r="F49" i="1" s="1"/>
  <c r="I59" i="1" s="1"/>
  <c r="I58" i="1"/>
  <c r="N57" i="1"/>
  <c r="O57" i="1" s="1"/>
  <c r="J57" i="1"/>
  <c r="M47" i="1"/>
  <c r="P47" i="1" s="1"/>
  <c r="L48" i="1"/>
  <c r="K48" i="1"/>
  <c r="M48" i="1" l="1"/>
  <c r="G49" i="1"/>
  <c r="F50" i="1" s="1"/>
  <c r="I60" i="1" s="1"/>
  <c r="N59" i="1"/>
  <c r="N58" i="1"/>
  <c r="O58" i="1" s="1"/>
  <c r="J58" i="1"/>
  <c r="J59" i="1" s="1"/>
  <c r="K49" i="1"/>
  <c r="P48" i="1"/>
  <c r="L49" i="1"/>
  <c r="M49" i="1" s="1"/>
  <c r="O59" i="1" l="1"/>
  <c r="N60" i="1"/>
  <c r="J60" i="1"/>
  <c r="P49" i="1"/>
  <c r="L50" i="1"/>
  <c r="M50" i="1" s="1"/>
  <c r="G50" i="1"/>
  <c r="K50" i="1"/>
  <c r="K51" i="1" l="1"/>
  <c r="O60" i="1"/>
  <c r="P50" i="1"/>
  <c r="F51" i="1"/>
  <c r="I61" i="1" s="1"/>
  <c r="G51" i="1" l="1"/>
  <c r="N61" i="1"/>
  <c r="O61" i="1" s="1"/>
  <c r="J61" i="1"/>
  <c r="F52" i="1"/>
  <c r="L51" i="1"/>
  <c r="G52" i="1" l="1"/>
  <c r="F53" i="1" s="1"/>
  <c r="I62" i="1"/>
  <c r="M51" i="1"/>
  <c r="K52" i="1"/>
  <c r="L52" i="1"/>
  <c r="G53" i="1" l="1"/>
  <c r="F54" i="1" s="1"/>
  <c r="I64" i="1" s="1"/>
  <c r="I63" i="1"/>
  <c r="N62" i="1"/>
  <c r="O62" i="1" s="1"/>
  <c r="J62" i="1"/>
  <c r="L53" i="1"/>
  <c r="K53" i="1"/>
  <c r="M52" i="1"/>
  <c r="P51" i="1"/>
  <c r="N64" i="1" l="1"/>
  <c r="N63" i="1"/>
  <c r="O63" i="1" s="1"/>
  <c r="J63" i="1"/>
  <c r="J64" i="1" s="1"/>
  <c r="M53" i="1"/>
  <c r="P52" i="1"/>
  <c r="K54" i="1"/>
  <c r="L54" i="1"/>
  <c r="G54" i="1"/>
  <c r="O64" i="1" l="1"/>
  <c r="F55" i="1"/>
  <c r="K55" i="1"/>
  <c r="M54" i="1"/>
  <c r="P53" i="1"/>
  <c r="G55" i="1" l="1"/>
  <c r="F56" i="1" s="1"/>
  <c r="I66" i="1" s="1"/>
  <c r="I65" i="1"/>
  <c r="L55" i="1"/>
  <c r="K56" i="1" s="1"/>
  <c r="P54" i="1"/>
  <c r="N66" i="1" l="1"/>
  <c r="N65" i="1"/>
  <c r="O65" i="1" s="1"/>
  <c r="J65" i="1"/>
  <c r="J66" i="1" s="1"/>
  <c r="M55" i="1"/>
  <c r="P55" i="1" s="1"/>
  <c r="L56" i="1"/>
  <c r="K57" i="1" s="1"/>
  <c r="G56" i="1"/>
  <c r="O66" i="1" l="1"/>
  <c r="M56" i="1"/>
  <c r="F57" i="1"/>
  <c r="I67" i="1" s="1"/>
  <c r="G57" i="1" l="1"/>
  <c r="F58" i="1" s="1"/>
  <c r="I68" i="1" s="1"/>
  <c r="N67" i="1"/>
  <c r="O67" i="1" s="1"/>
  <c r="J67" i="1"/>
  <c r="P56" i="1"/>
  <c r="L57" i="1"/>
  <c r="K58" i="1" s="1"/>
  <c r="J68" i="1" l="1"/>
  <c r="N68" i="1"/>
  <c r="O68" i="1" s="1"/>
  <c r="M57" i="1"/>
  <c r="L58" i="1"/>
  <c r="K59" i="1" s="1"/>
  <c r="G58" i="1"/>
  <c r="F59" i="1" l="1"/>
  <c r="I69" i="1" s="1"/>
  <c r="M58" i="1"/>
  <c r="P57" i="1"/>
  <c r="N69" i="1" l="1"/>
  <c r="O69" i="1" s="1"/>
  <c r="J69" i="1"/>
  <c r="P58" i="1"/>
  <c r="L59" i="1"/>
  <c r="K60" i="1" s="1"/>
  <c r="G59" i="1"/>
  <c r="F60" i="1" l="1"/>
  <c r="M59" i="1"/>
  <c r="G60" i="1" l="1"/>
  <c r="F61" i="1" s="1"/>
  <c r="I71" i="1" s="1"/>
  <c r="I70" i="1"/>
  <c r="P59" i="1"/>
  <c r="L60" i="1"/>
  <c r="K61" i="1" s="1"/>
  <c r="N71" i="1" l="1"/>
  <c r="N70" i="1"/>
  <c r="O70" i="1" s="1"/>
  <c r="J70" i="1"/>
  <c r="J71" i="1" s="1"/>
  <c r="L61" i="1"/>
  <c r="K62" i="1" s="1"/>
  <c r="G61" i="1"/>
  <c r="M60" i="1"/>
  <c r="O71" i="1" l="1"/>
  <c r="M61" i="1"/>
  <c r="P60" i="1"/>
  <c r="F62" i="1"/>
  <c r="G62" i="1" l="1"/>
  <c r="F63" i="1" s="1"/>
  <c r="I72" i="1"/>
  <c r="L62" i="1"/>
  <c r="K63" i="1" s="1"/>
  <c r="P61" i="1"/>
  <c r="G63" i="1" l="1"/>
  <c r="F64" i="1" s="1"/>
  <c r="I74" i="1" s="1"/>
  <c r="I73" i="1"/>
  <c r="N72" i="1"/>
  <c r="O72" i="1" s="1"/>
  <c r="J72" i="1"/>
  <c r="M62" i="1"/>
  <c r="P62" i="1" s="1"/>
  <c r="L63" i="1"/>
  <c r="K64" i="1" s="1"/>
  <c r="N74" i="1" l="1"/>
  <c r="N73" i="1"/>
  <c r="O73" i="1" s="1"/>
  <c r="J73" i="1"/>
  <c r="J74" i="1" s="1"/>
  <c r="M63" i="1"/>
  <c r="L64" i="1"/>
  <c r="K65" i="1" s="1"/>
  <c r="G64" i="1"/>
  <c r="O74" i="1" l="1"/>
  <c r="F65" i="1"/>
  <c r="I75" i="1" s="1"/>
  <c r="M64" i="1"/>
  <c r="P63" i="1"/>
  <c r="N75" i="1" l="1"/>
  <c r="O75" i="1" s="1"/>
  <c r="J75" i="1"/>
  <c r="P64" i="1"/>
  <c r="L65" i="1"/>
  <c r="K66" i="1" s="1"/>
  <c r="G65" i="1"/>
  <c r="F66" i="1" l="1"/>
  <c r="M65" i="1"/>
  <c r="G66" i="1" l="1"/>
  <c r="F67" i="1" s="1"/>
  <c r="I77" i="1" s="1"/>
  <c r="I76" i="1"/>
  <c r="P65" i="1"/>
  <c r="L66" i="1"/>
  <c r="K67" i="1" s="1"/>
  <c r="N77" i="1" l="1"/>
  <c r="N76" i="1"/>
  <c r="O76" i="1" s="1"/>
  <c r="J76" i="1"/>
  <c r="J77" i="1" s="1"/>
  <c r="L67" i="1"/>
  <c r="K68" i="1" s="1"/>
  <c r="G67" i="1"/>
  <c r="M66" i="1"/>
  <c r="O77" i="1" l="1"/>
  <c r="F68" i="1"/>
  <c r="M67" i="1"/>
  <c r="P66" i="1"/>
  <c r="G68" i="1" l="1"/>
  <c r="F69" i="1" s="1"/>
  <c r="I78" i="1"/>
  <c r="P67" i="1"/>
  <c r="L68" i="1"/>
  <c r="K69" i="1" s="1"/>
  <c r="G69" i="1" l="1"/>
  <c r="F70" i="1" s="1"/>
  <c r="I79" i="1"/>
  <c r="N78" i="1"/>
  <c r="O78" i="1" s="1"/>
  <c r="J78" i="1"/>
  <c r="L69" i="1"/>
  <c r="K70" i="1" s="1"/>
  <c r="M68" i="1"/>
  <c r="G70" i="1" l="1"/>
  <c r="F71" i="1" s="1"/>
  <c r="I80" i="1"/>
  <c r="N79" i="1"/>
  <c r="O79" i="1" s="1"/>
  <c r="J79" i="1"/>
  <c r="M69" i="1"/>
  <c r="P68" i="1"/>
  <c r="L70" i="1"/>
  <c r="K71" i="1" s="1"/>
  <c r="G71" i="1" l="1"/>
  <c r="F72" i="1" s="1"/>
  <c r="I82" i="1" s="1"/>
  <c r="I81" i="1"/>
  <c r="N80" i="1"/>
  <c r="O80" i="1" s="1"/>
  <c r="J80" i="1"/>
  <c r="L71" i="1"/>
  <c r="K72" i="1" s="1"/>
  <c r="M70" i="1"/>
  <c r="P69" i="1"/>
  <c r="N82" i="1" l="1"/>
  <c r="N81" i="1"/>
  <c r="O81" i="1" s="1"/>
  <c r="J81" i="1"/>
  <c r="J82" i="1" s="1"/>
  <c r="M71" i="1"/>
  <c r="P70" i="1"/>
  <c r="L72" i="1"/>
  <c r="K73" i="1" s="1"/>
  <c r="G72" i="1"/>
  <c r="F73" i="1" s="1"/>
  <c r="I83" i="1" s="1"/>
  <c r="O82" i="1" l="1"/>
  <c r="N83" i="1"/>
  <c r="J83" i="1"/>
  <c r="G73" i="1"/>
  <c r="F74" i="1" s="1"/>
  <c r="I84" i="1" s="1"/>
  <c r="L73" i="1"/>
  <c r="K74" i="1" s="1"/>
  <c r="M72" i="1"/>
  <c r="P71" i="1"/>
  <c r="O83" i="1" l="1"/>
  <c r="N84" i="1"/>
  <c r="J84" i="1"/>
  <c r="M73" i="1"/>
  <c r="P72" i="1"/>
  <c r="G74" i="1"/>
  <c r="L74" i="1"/>
  <c r="K75" i="1" s="1"/>
  <c r="O84" i="1" l="1"/>
  <c r="F75" i="1"/>
  <c r="I85" i="1" s="1"/>
  <c r="M74" i="1"/>
  <c r="P73" i="1"/>
  <c r="N85" i="1" l="1"/>
  <c r="O85" i="1" s="1"/>
  <c r="J85" i="1"/>
  <c r="L75" i="1"/>
  <c r="K76" i="1" s="1"/>
  <c r="P74" i="1"/>
  <c r="G75" i="1"/>
  <c r="F76" i="1" s="1"/>
  <c r="I86" i="1" s="1"/>
  <c r="N86" i="1" s="1"/>
  <c r="J86" i="1" l="1"/>
  <c r="O86" i="1"/>
  <c r="M75" i="1"/>
  <c r="G76" i="1"/>
  <c r="L76" i="1"/>
  <c r="K77" i="1" s="1"/>
  <c r="M76" i="1" l="1"/>
  <c r="P76" i="1" s="1"/>
  <c r="P75" i="1"/>
  <c r="F77" i="1"/>
  <c r="G77" i="1" l="1"/>
  <c r="F78" i="1" s="1"/>
  <c r="I87" i="1"/>
  <c r="L77" i="1"/>
  <c r="G78" i="1" l="1"/>
  <c r="F79" i="1" s="1"/>
  <c r="I88" i="1"/>
  <c r="N87" i="1"/>
  <c r="O87" i="1" s="1"/>
  <c r="J87" i="1"/>
  <c r="L78" i="1"/>
  <c r="K78" i="1"/>
  <c r="M77" i="1"/>
  <c r="G79" i="1" l="1"/>
  <c r="F80" i="1" s="1"/>
  <c r="I89" i="1"/>
  <c r="N88" i="1"/>
  <c r="O88" i="1" s="1"/>
  <c r="J88" i="1"/>
  <c r="K79" i="1"/>
  <c r="M78" i="1"/>
  <c r="P77" i="1"/>
  <c r="L79" i="1"/>
  <c r="G80" i="1" l="1"/>
  <c r="F81" i="1" s="1"/>
  <c r="I91" i="1" s="1"/>
  <c r="I90" i="1"/>
  <c r="N89" i="1"/>
  <c r="O89" i="1" s="1"/>
  <c r="J89" i="1"/>
  <c r="K80" i="1"/>
  <c r="M79" i="1"/>
  <c r="P78" i="1"/>
  <c r="L80" i="1"/>
  <c r="N91" i="1" l="1"/>
  <c r="N90" i="1"/>
  <c r="O90" i="1" s="1"/>
  <c r="J90" i="1"/>
  <c r="J91" i="1" s="1"/>
  <c r="K81" i="1"/>
  <c r="L81" i="1"/>
  <c r="G81" i="1"/>
  <c r="M80" i="1"/>
  <c r="P79" i="1"/>
  <c r="O91" i="1" l="1"/>
  <c r="K82" i="1"/>
  <c r="M81" i="1"/>
  <c r="P80" i="1"/>
  <c r="F82" i="1"/>
  <c r="G82" i="1" l="1"/>
  <c r="F83" i="1" s="1"/>
  <c r="I92" i="1"/>
  <c r="L82" i="1"/>
  <c r="K83" i="1" s="1"/>
  <c r="P81" i="1"/>
  <c r="G83" i="1" l="1"/>
  <c r="F84" i="1" s="1"/>
  <c r="I93" i="1"/>
  <c r="N92" i="1"/>
  <c r="O92" i="1" s="1"/>
  <c r="J92" i="1"/>
  <c r="M82" i="1"/>
  <c r="P82" i="1" s="1"/>
  <c r="L83" i="1"/>
  <c r="G84" i="1" l="1"/>
  <c r="F85" i="1" s="1"/>
  <c r="I94" i="1"/>
  <c r="N93" i="1"/>
  <c r="O93" i="1" s="1"/>
  <c r="J93" i="1"/>
  <c r="M83" i="1"/>
  <c r="P83" i="1" s="1"/>
  <c r="L84" i="1"/>
  <c r="K84" i="1"/>
  <c r="G85" i="1" l="1"/>
  <c r="F86" i="1" s="1"/>
  <c r="I96" i="1" s="1"/>
  <c r="I95" i="1"/>
  <c r="N94" i="1"/>
  <c r="O94" i="1" s="1"/>
  <c r="J94" i="1"/>
  <c r="M84" i="1"/>
  <c r="P84" i="1" s="1"/>
  <c r="K85" i="1"/>
  <c r="L85" i="1"/>
  <c r="N96" i="1" l="1"/>
  <c r="N95" i="1"/>
  <c r="O95" i="1" s="1"/>
  <c r="J95" i="1"/>
  <c r="J96" i="1" s="1"/>
  <c r="M85" i="1"/>
  <c r="P85" i="1" s="1"/>
  <c r="L86" i="1"/>
  <c r="G86" i="1"/>
  <c r="F87" i="1" s="1"/>
  <c r="I97" i="1" s="1"/>
  <c r="K86" i="1"/>
  <c r="K87" i="1" s="1"/>
  <c r="O96" i="1" l="1"/>
  <c r="N97" i="1"/>
  <c r="J97" i="1"/>
  <c r="M86" i="1"/>
  <c r="P86" i="1" s="1"/>
  <c r="G87" i="1"/>
  <c r="L87" i="1"/>
  <c r="O97" i="1" l="1"/>
  <c r="M87" i="1"/>
  <c r="P87" i="1" s="1"/>
  <c r="F88" i="1"/>
  <c r="I98" i="1" s="1"/>
  <c r="K88" i="1"/>
  <c r="G88" i="1" l="1"/>
  <c r="F89" i="1" s="1"/>
  <c r="N98" i="1"/>
  <c r="O98" i="1" s="1"/>
  <c r="J98" i="1"/>
  <c r="L88" i="1"/>
  <c r="M88" i="1" s="1"/>
  <c r="G89" i="1" l="1"/>
  <c r="F90" i="1" s="1"/>
  <c r="I99" i="1"/>
  <c r="P88" i="1"/>
  <c r="L89" i="1"/>
  <c r="M89" i="1" s="1"/>
  <c r="K89" i="1"/>
  <c r="G90" i="1" l="1"/>
  <c r="F91" i="1" s="1"/>
  <c r="I100" i="1"/>
  <c r="N99" i="1"/>
  <c r="O99" i="1" s="1"/>
  <c r="J99" i="1"/>
  <c r="K90" i="1"/>
  <c r="P89" i="1"/>
  <c r="L90" i="1"/>
  <c r="M90" i="1" s="1"/>
  <c r="G91" i="1" l="1"/>
  <c r="F92" i="1" s="1"/>
  <c r="I102" i="1" s="1"/>
  <c r="I101" i="1"/>
  <c r="N100" i="1"/>
  <c r="O100" i="1" s="1"/>
  <c r="J100" i="1"/>
  <c r="P90" i="1"/>
  <c r="L91" i="1"/>
  <c r="M91" i="1" s="1"/>
  <c r="K91" i="1"/>
  <c r="G92" i="1" l="1"/>
  <c r="F93" i="1" s="1"/>
  <c r="L92" i="1"/>
  <c r="N101" i="1"/>
  <c r="O101" i="1" s="1"/>
  <c r="J101" i="1"/>
  <c r="J102" i="1" s="1"/>
  <c r="N102" i="1"/>
  <c r="K92" i="1"/>
  <c r="K93" i="1" s="1"/>
  <c r="M92" i="1"/>
  <c r="P91" i="1"/>
  <c r="O102" i="1" l="1"/>
  <c r="G93" i="1"/>
  <c r="F94" i="1" s="1"/>
  <c r="I103" i="1"/>
  <c r="L93" i="1"/>
  <c r="K94" i="1" s="1"/>
  <c r="P92" i="1"/>
  <c r="G94" i="1" l="1"/>
  <c r="F95" i="1" s="1"/>
  <c r="I105" i="1" s="1"/>
  <c r="I104" i="1"/>
  <c r="N103" i="1"/>
  <c r="O103" i="1" s="1"/>
  <c r="J103" i="1"/>
  <c r="M93" i="1"/>
  <c r="P93" i="1" s="1"/>
  <c r="L94" i="1"/>
  <c r="M94" i="1" l="1"/>
  <c r="P94" i="1" s="1"/>
  <c r="L95" i="1"/>
  <c r="G95" i="1"/>
  <c r="N104" i="1"/>
  <c r="O104" i="1" s="1"/>
  <c r="J104" i="1"/>
  <c r="J105" i="1" s="1"/>
  <c r="N105" i="1"/>
  <c r="F96" i="1"/>
  <c r="I106" i="1" s="1"/>
  <c r="K95" i="1"/>
  <c r="M95" i="1" l="1"/>
  <c r="P95" i="1" s="1"/>
  <c r="K96" i="1"/>
  <c r="N106" i="1"/>
  <c r="J106" i="1"/>
  <c r="O105" i="1"/>
  <c r="L96" i="1"/>
  <c r="G96" i="1"/>
  <c r="K97" i="1" l="1"/>
  <c r="O106" i="1"/>
  <c r="M96" i="1"/>
  <c r="P96" i="1" s="1"/>
  <c r="F97" i="1"/>
  <c r="G97" i="1" l="1"/>
  <c r="F98" i="1" s="1"/>
  <c r="I108" i="1" s="1"/>
  <c r="I107" i="1"/>
  <c r="L97" i="1"/>
  <c r="L98" i="1" l="1"/>
  <c r="G98" i="1"/>
  <c r="F99" i="1" s="1"/>
  <c r="I109" i="1" s="1"/>
  <c r="N107" i="1"/>
  <c r="O107" i="1" s="1"/>
  <c r="J107" i="1"/>
  <c r="J108" i="1" s="1"/>
  <c r="N108" i="1"/>
  <c r="K98" i="1"/>
  <c r="M97" i="1"/>
  <c r="K99" i="1" l="1"/>
  <c r="N109" i="1"/>
  <c r="J109" i="1"/>
  <c r="O108" i="1"/>
  <c r="L99" i="1"/>
  <c r="G99" i="1"/>
  <c r="M98" i="1"/>
  <c r="P97" i="1"/>
  <c r="K100" i="1" l="1"/>
  <c r="O109" i="1"/>
  <c r="M99" i="1"/>
  <c r="P98" i="1"/>
  <c r="F100" i="1"/>
  <c r="G100" i="1" l="1"/>
  <c r="F101" i="1" s="1"/>
  <c r="I110" i="1"/>
  <c r="L100" i="1"/>
  <c r="K101" i="1" s="1"/>
  <c r="P99" i="1"/>
  <c r="G101" i="1" l="1"/>
  <c r="F102" i="1" s="1"/>
  <c r="I112" i="1" s="1"/>
  <c r="I111" i="1"/>
  <c r="N110" i="1"/>
  <c r="O110" i="1" s="1"/>
  <c r="J110" i="1"/>
  <c r="M100" i="1"/>
  <c r="P100" i="1" s="1"/>
  <c r="L101" i="1"/>
  <c r="K102" i="1" s="1"/>
  <c r="N112" i="1" l="1"/>
  <c r="N111" i="1"/>
  <c r="O111" i="1" s="1"/>
  <c r="J111" i="1"/>
  <c r="J112" i="1" s="1"/>
  <c r="L102" i="1"/>
  <c r="K103" i="1" s="1"/>
  <c r="M101" i="1"/>
  <c r="G102" i="1"/>
  <c r="O112" i="1" l="1"/>
  <c r="F103" i="1"/>
  <c r="M102" i="1"/>
  <c r="P101" i="1"/>
  <c r="G103" i="1" l="1"/>
  <c r="F104" i="1" s="1"/>
  <c r="I114" i="1" s="1"/>
  <c r="I113" i="1"/>
  <c r="P102" i="1"/>
  <c r="L103" i="1"/>
  <c r="K104" i="1" s="1"/>
  <c r="L104" i="1" l="1"/>
  <c r="K105" i="1" s="1"/>
  <c r="G104" i="1"/>
  <c r="N113" i="1"/>
  <c r="O113" i="1" s="1"/>
  <c r="J113" i="1"/>
  <c r="J114" i="1" s="1"/>
  <c r="N114" i="1"/>
  <c r="F105" i="1"/>
  <c r="M103" i="1"/>
  <c r="O114" i="1" l="1"/>
  <c r="G105" i="1"/>
  <c r="F106" i="1" s="1"/>
  <c r="I116" i="1" s="1"/>
  <c r="I115" i="1"/>
  <c r="G106" i="1"/>
  <c r="L106" i="1"/>
  <c r="M104" i="1"/>
  <c r="P103" i="1"/>
  <c r="L105" i="1"/>
  <c r="K106" i="1" s="1"/>
  <c r="K107" i="1" s="1"/>
  <c r="N115" i="1" l="1"/>
  <c r="O115" i="1" s="1"/>
  <c r="J115" i="1"/>
  <c r="J116" i="1" s="1"/>
  <c r="N116" i="1"/>
  <c r="M105" i="1"/>
  <c r="P104" i="1"/>
  <c r="F107" i="1"/>
  <c r="G107" i="1" l="1"/>
  <c r="F108" i="1" s="1"/>
  <c r="I118" i="1" s="1"/>
  <c r="I117" i="1"/>
  <c r="O116" i="1"/>
  <c r="L107" i="1"/>
  <c r="K108" i="1" s="1"/>
  <c r="M106" i="1"/>
  <c r="P105" i="1"/>
  <c r="G108" i="1" l="1"/>
  <c r="F109" i="1" s="1"/>
  <c r="I119" i="1" s="1"/>
  <c r="N118" i="1"/>
  <c r="N117" i="1"/>
  <c r="O117" i="1" s="1"/>
  <c r="J117" i="1"/>
  <c r="J118" i="1" s="1"/>
  <c r="M107" i="1"/>
  <c r="P106" i="1"/>
  <c r="L108" i="1"/>
  <c r="K109" i="1" s="1"/>
  <c r="O118" i="1" l="1"/>
  <c r="N119" i="1"/>
  <c r="J119" i="1"/>
  <c r="L109" i="1"/>
  <c r="K110" i="1" s="1"/>
  <c r="G109" i="1"/>
  <c r="F110" i="1" s="1"/>
  <c r="I120" i="1" s="1"/>
  <c r="M108" i="1"/>
  <c r="P107" i="1"/>
  <c r="O119" i="1" l="1"/>
  <c r="N120" i="1"/>
  <c r="J120" i="1"/>
  <c r="M109" i="1"/>
  <c r="P108" i="1"/>
  <c r="G110" i="1"/>
  <c r="L110" i="1"/>
  <c r="K111" i="1" s="1"/>
  <c r="O120" i="1" l="1"/>
  <c r="F111" i="1"/>
  <c r="I121" i="1" s="1"/>
  <c r="M110" i="1"/>
  <c r="P109" i="1"/>
  <c r="N121" i="1" l="1"/>
  <c r="O121" i="1" s="1"/>
  <c r="J121" i="1"/>
  <c r="P110" i="1"/>
  <c r="L111" i="1"/>
  <c r="K112" i="1" s="1"/>
  <c r="G111" i="1"/>
  <c r="F112" i="1" l="1"/>
  <c r="M111" i="1"/>
  <c r="G112" i="1" l="1"/>
  <c r="F113" i="1" s="1"/>
  <c r="I122" i="1"/>
  <c r="L112" i="1"/>
  <c r="K113" i="1" s="1"/>
  <c r="P111" i="1"/>
  <c r="M112" i="1" l="1"/>
  <c r="P112" i="1" s="1"/>
  <c r="G113" i="1"/>
  <c r="F114" i="1" s="1"/>
  <c r="I123" i="1"/>
  <c r="N122" i="1"/>
  <c r="O122" i="1" s="1"/>
  <c r="J122" i="1"/>
  <c r="L113" i="1"/>
  <c r="M113" i="1" l="1"/>
  <c r="P113" i="1" s="1"/>
  <c r="G114" i="1"/>
  <c r="F115" i="1" s="1"/>
  <c r="I124" i="1"/>
  <c r="N123" i="1"/>
  <c r="O123" i="1" s="1"/>
  <c r="J123" i="1"/>
  <c r="K114" i="1"/>
  <c r="L114" i="1"/>
  <c r="G115" i="1" l="1"/>
  <c r="F116" i="1" s="1"/>
  <c r="I126" i="1" s="1"/>
  <c r="I125" i="1"/>
  <c r="N124" i="1"/>
  <c r="O124" i="1" s="1"/>
  <c r="J124" i="1"/>
  <c r="K115" i="1"/>
  <c r="M114" i="1"/>
  <c r="L115" i="1"/>
  <c r="G116" i="1" l="1"/>
  <c r="F117" i="1" s="1"/>
  <c r="N126" i="1"/>
  <c r="N125" i="1"/>
  <c r="O125" i="1" s="1"/>
  <c r="J125" i="1"/>
  <c r="J126" i="1" s="1"/>
  <c r="K116" i="1"/>
  <c r="L116" i="1"/>
  <c r="M115" i="1"/>
  <c r="P114" i="1"/>
  <c r="O126" i="1" l="1"/>
  <c r="G117" i="1"/>
  <c r="F118" i="1" s="1"/>
  <c r="I127" i="1"/>
  <c r="K117" i="1"/>
  <c r="L117" i="1"/>
  <c r="M116" i="1"/>
  <c r="P115" i="1"/>
  <c r="G118" i="1" l="1"/>
  <c r="F119" i="1" s="1"/>
  <c r="I129" i="1" s="1"/>
  <c r="I128" i="1"/>
  <c r="J127" i="1"/>
  <c r="N127" i="1"/>
  <c r="O127" i="1" s="1"/>
  <c r="K118" i="1"/>
  <c r="L118" i="1"/>
  <c r="M117" i="1"/>
  <c r="P116" i="1"/>
  <c r="N129" i="1" l="1"/>
  <c r="N128" i="1"/>
  <c r="O128" i="1" s="1"/>
  <c r="J128" i="1"/>
  <c r="J129" i="1" s="1"/>
  <c r="K119" i="1"/>
  <c r="M118" i="1"/>
  <c r="P117" i="1"/>
  <c r="L119" i="1"/>
  <c r="G119" i="1"/>
  <c r="O129" i="1" l="1"/>
  <c r="K120" i="1"/>
  <c r="F120" i="1"/>
  <c r="I130" i="1" s="1"/>
  <c r="M119" i="1"/>
  <c r="P118" i="1"/>
  <c r="N130" i="1" l="1"/>
  <c r="O130" i="1" s="1"/>
  <c r="J130" i="1"/>
  <c r="P119" i="1"/>
  <c r="L120" i="1"/>
  <c r="K121" i="1" s="1"/>
  <c r="G120" i="1"/>
  <c r="F121" i="1" l="1"/>
  <c r="I131" i="1" s="1"/>
  <c r="M120" i="1"/>
  <c r="N131" i="1" l="1"/>
  <c r="O131" i="1" s="1"/>
  <c r="J131" i="1"/>
  <c r="P120" i="1"/>
  <c r="L121" i="1"/>
  <c r="K122" i="1" s="1"/>
  <c r="G121" i="1"/>
  <c r="F122" i="1" l="1"/>
  <c r="M121" i="1"/>
  <c r="G122" i="1" l="1"/>
  <c r="F123" i="1" s="1"/>
  <c r="I132" i="1"/>
  <c r="P121" i="1"/>
  <c r="L122" i="1"/>
  <c r="K123" i="1" s="1"/>
  <c r="G123" i="1" l="1"/>
  <c r="F124" i="1" s="1"/>
  <c r="I134" i="1" s="1"/>
  <c r="I133" i="1"/>
  <c r="N132" i="1"/>
  <c r="O132" i="1" s="1"/>
  <c r="J132" i="1"/>
  <c r="L123" i="1"/>
  <c r="K124" i="1" s="1"/>
  <c r="M122" i="1"/>
  <c r="N134" i="1" l="1"/>
  <c r="N133" i="1"/>
  <c r="O133" i="1" s="1"/>
  <c r="J133" i="1"/>
  <c r="J134" i="1" s="1"/>
  <c r="M123" i="1"/>
  <c r="P122" i="1"/>
  <c r="L124" i="1"/>
  <c r="K125" i="1" s="1"/>
  <c r="G124" i="1"/>
  <c r="O134" i="1" l="1"/>
  <c r="F125" i="1"/>
  <c r="M124" i="1"/>
  <c r="P123" i="1"/>
  <c r="G125" i="1" l="1"/>
  <c r="F126" i="1" s="1"/>
  <c r="I135" i="1"/>
  <c r="P124" i="1"/>
  <c r="L125" i="1"/>
  <c r="K126" i="1" s="1"/>
  <c r="G126" i="1" l="1"/>
  <c r="I136" i="1"/>
  <c r="N135" i="1"/>
  <c r="O135" i="1" s="1"/>
  <c r="J135" i="1"/>
  <c r="F127" i="1"/>
  <c r="L126" i="1"/>
  <c r="K127" i="1" s="1"/>
  <c r="M125" i="1"/>
  <c r="G127" i="1" l="1"/>
  <c r="F128" i="1" s="1"/>
  <c r="I138" i="1" s="1"/>
  <c r="I137" i="1"/>
  <c r="N136" i="1"/>
  <c r="O136" i="1" s="1"/>
  <c r="J136" i="1"/>
  <c r="L127" i="1"/>
  <c r="K128" i="1" s="1"/>
  <c r="M126" i="1"/>
  <c r="P125" i="1"/>
  <c r="G128" i="1"/>
  <c r="L128" i="1"/>
  <c r="N137" i="1" l="1"/>
  <c r="O137" i="1" s="1"/>
  <c r="J137" i="1"/>
  <c r="J138" i="1" s="1"/>
  <c r="N138" i="1"/>
  <c r="K129" i="1"/>
  <c r="F129" i="1"/>
  <c r="M127" i="1"/>
  <c r="P126" i="1"/>
  <c r="O138" i="1" l="1"/>
  <c r="G129" i="1"/>
  <c r="I139" i="1"/>
  <c r="M128" i="1"/>
  <c r="P127" i="1"/>
  <c r="F130" i="1"/>
  <c r="I140" i="1" s="1"/>
  <c r="L129" i="1"/>
  <c r="K130" i="1" s="1"/>
  <c r="G130" i="1" l="1"/>
  <c r="F131" i="1" s="1"/>
  <c r="N140" i="1"/>
  <c r="N139" i="1"/>
  <c r="O139" i="1" s="1"/>
  <c r="J139" i="1"/>
  <c r="J140" i="1" s="1"/>
  <c r="L130" i="1"/>
  <c r="K131" i="1" s="1"/>
  <c r="M129" i="1"/>
  <c r="P128" i="1"/>
  <c r="O140" i="1" l="1"/>
  <c r="G131" i="1"/>
  <c r="F132" i="1" s="1"/>
  <c r="I142" i="1" s="1"/>
  <c r="N142" i="1" s="1"/>
  <c r="I141" i="1"/>
  <c r="M130" i="1"/>
  <c r="P129" i="1"/>
  <c r="L131" i="1"/>
  <c r="K132" i="1" s="1"/>
  <c r="N141" i="1" l="1"/>
  <c r="O141" i="1" s="1"/>
  <c r="O142" i="1" s="1"/>
  <c r="J141" i="1"/>
  <c r="J142" i="1" s="1"/>
  <c r="L132" i="1"/>
  <c r="K133" i="1" s="1"/>
  <c r="G132" i="1"/>
  <c r="M131" i="1"/>
  <c r="P130" i="1"/>
  <c r="F133" i="1" l="1"/>
  <c r="I143" i="1" s="1"/>
  <c r="M132" i="1"/>
  <c r="P131" i="1"/>
  <c r="N143" i="1" l="1"/>
  <c r="O143" i="1" s="1"/>
  <c r="J143" i="1"/>
  <c r="P132" i="1"/>
  <c r="L133" i="1"/>
  <c r="K134" i="1" s="1"/>
  <c r="G133" i="1"/>
  <c r="F134" i="1" l="1"/>
  <c r="I144" i="1" s="1"/>
  <c r="M133" i="1"/>
  <c r="N144" i="1" l="1"/>
  <c r="O144" i="1" s="1"/>
  <c r="J144" i="1"/>
  <c r="L134" i="1"/>
  <c r="K135" i="1" s="1"/>
  <c r="P133" i="1"/>
  <c r="G134" i="1"/>
  <c r="M134" i="1" l="1"/>
  <c r="P134" i="1" s="1"/>
  <c r="F135" i="1"/>
  <c r="G135" i="1" l="1"/>
  <c r="F136" i="1" s="1"/>
  <c r="I145" i="1"/>
  <c r="L135" i="1"/>
  <c r="G136" i="1" l="1"/>
  <c r="I146" i="1"/>
  <c r="N145" i="1"/>
  <c r="O145" i="1" s="1"/>
  <c r="J145" i="1"/>
  <c r="M135" i="1"/>
  <c r="K136" i="1"/>
  <c r="F137" i="1"/>
  <c r="L136" i="1"/>
  <c r="G137" i="1" l="1"/>
  <c r="F138" i="1" s="1"/>
  <c r="I148" i="1" s="1"/>
  <c r="N148" i="1" s="1"/>
  <c r="I147" i="1"/>
  <c r="N146" i="1"/>
  <c r="O146" i="1" s="1"/>
  <c r="J146" i="1"/>
  <c r="L137" i="1"/>
  <c r="M136" i="1"/>
  <c r="P135" i="1"/>
  <c r="K137" i="1"/>
  <c r="N147" i="1" l="1"/>
  <c r="O147" i="1" s="1"/>
  <c r="O148" i="1" s="1"/>
  <c r="J147" i="1"/>
  <c r="J148" i="1" s="1"/>
  <c r="K138" i="1"/>
  <c r="M137" i="1"/>
  <c r="P136" i="1"/>
  <c r="L138" i="1"/>
  <c r="G138" i="1"/>
  <c r="F139" i="1" s="1"/>
  <c r="I149" i="1" s="1"/>
  <c r="N149" i="1" l="1"/>
  <c r="O149" i="1" s="1"/>
  <c r="J149" i="1"/>
  <c r="K139" i="1"/>
  <c r="G139" i="1"/>
  <c r="F140" i="1" s="1"/>
  <c r="I150" i="1" s="1"/>
  <c r="L139" i="1"/>
  <c r="M138" i="1"/>
  <c r="P137" i="1"/>
  <c r="N150" i="1" l="1"/>
  <c r="O150" i="1" s="1"/>
  <c r="J150" i="1"/>
  <c r="K140" i="1"/>
  <c r="M139" i="1"/>
  <c r="P138" i="1"/>
  <c r="G140" i="1"/>
  <c r="L140" i="1"/>
  <c r="K141" i="1" l="1"/>
  <c r="F141" i="1"/>
  <c r="I151" i="1" s="1"/>
  <c r="M140" i="1"/>
  <c r="P139" i="1"/>
  <c r="N151" i="1" l="1"/>
  <c r="O151" i="1" s="1"/>
  <c r="J151" i="1"/>
  <c r="P140" i="1"/>
  <c r="L141" i="1"/>
  <c r="K142" i="1" s="1"/>
  <c r="G141" i="1"/>
  <c r="F142" i="1" l="1"/>
  <c r="M141" i="1"/>
  <c r="G142" i="1" l="1"/>
  <c r="F143" i="1" s="1"/>
  <c r="I152" i="1"/>
  <c r="P141" i="1"/>
  <c r="L142" i="1"/>
  <c r="K143" i="1" s="1"/>
  <c r="G143" i="1" l="1"/>
  <c r="F144" i="1" s="1"/>
  <c r="I153" i="1"/>
  <c r="N152" i="1"/>
  <c r="O152" i="1" s="1"/>
  <c r="J152" i="1"/>
  <c r="L143" i="1"/>
  <c r="K144" i="1" s="1"/>
  <c r="M142" i="1"/>
  <c r="G144" i="1" l="1"/>
  <c r="F145" i="1" s="1"/>
  <c r="I154" i="1"/>
  <c r="N154" i="1" s="1"/>
  <c r="N153" i="1"/>
  <c r="O153" i="1" s="1"/>
  <c r="J153" i="1"/>
  <c r="M143" i="1"/>
  <c r="P142" i="1"/>
  <c r="L144" i="1"/>
  <c r="K145" i="1" s="1"/>
  <c r="J154" i="1" l="1"/>
  <c r="O154" i="1"/>
  <c r="G145" i="1"/>
  <c r="F146" i="1" s="1"/>
  <c r="I156" i="1" s="1"/>
  <c r="N156" i="1" s="1"/>
  <c r="I155" i="1"/>
  <c r="L145" i="1"/>
  <c r="K146" i="1" s="1"/>
  <c r="M144" i="1"/>
  <c r="P143" i="1"/>
  <c r="L146" i="1" l="1"/>
  <c r="K147" i="1" s="1"/>
  <c r="G146" i="1"/>
  <c r="F147" i="1" s="1"/>
  <c r="I157" i="1" s="1"/>
  <c r="N155" i="1"/>
  <c r="O155" i="1" s="1"/>
  <c r="O156" i="1" s="1"/>
  <c r="J155" i="1"/>
  <c r="J156" i="1" s="1"/>
  <c r="M145" i="1"/>
  <c r="P144" i="1"/>
  <c r="N157" i="1" l="1"/>
  <c r="O157" i="1" s="1"/>
  <c r="J157" i="1"/>
  <c r="L147" i="1"/>
  <c r="K148" i="1" s="1"/>
  <c r="G147" i="1"/>
  <c r="M146" i="1"/>
  <c r="P145" i="1"/>
  <c r="M147" i="1" l="1"/>
  <c r="P146" i="1"/>
  <c r="F148" i="1"/>
  <c r="G148" i="1" l="1"/>
  <c r="F149" i="1" s="1"/>
  <c r="I159" i="1" s="1"/>
  <c r="I158" i="1"/>
  <c r="L148" i="1"/>
  <c r="K149" i="1" s="1"/>
  <c r="P147" i="1"/>
  <c r="M148" i="1" l="1"/>
  <c r="P148" i="1" s="1"/>
  <c r="N159" i="1"/>
  <c r="N158" i="1"/>
  <c r="O158" i="1" s="1"/>
  <c r="J158" i="1"/>
  <c r="J159" i="1" s="1"/>
  <c r="L149" i="1"/>
  <c r="G149" i="1"/>
  <c r="O159" i="1" l="1"/>
  <c r="M149" i="1"/>
  <c r="P149" i="1" s="1"/>
  <c r="F150" i="1"/>
  <c r="I160" i="1" s="1"/>
  <c r="K150" i="1"/>
  <c r="N160" i="1" l="1"/>
  <c r="O160" i="1" s="1"/>
  <c r="J160" i="1"/>
  <c r="L150" i="1"/>
  <c r="M150" i="1" s="1"/>
  <c r="G150" i="1"/>
  <c r="F151" i="1" l="1"/>
  <c r="I161" i="1" s="1"/>
  <c r="P150" i="1"/>
  <c r="K151" i="1"/>
  <c r="N161" i="1" l="1"/>
  <c r="O161" i="1" s="1"/>
  <c r="J161" i="1"/>
  <c r="L151" i="1"/>
  <c r="M151" i="1" s="1"/>
  <c r="G151" i="1"/>
  <c r="F152" i="1" s="1"/>
  <c r="I162" i="1" s="1"/>
  <c r="N162" i="1" l="1"/>
  <c r="O162" i="1" s="1"/>
  <c r="J162" i="1"/>
  <c r="G152" i="1"/>
  <c r="L152" i="1"/>
  <c r="M152" i="1" s="1"/>
  <c r="P151" i="1"/>
  <c r="K152" i="1"/>
  <c r="K153" i="1" s="1"/>
  <c r="P152" i="1" l="1"/>
  <c r="F153" i="1"/>
  <c r="I163" i="1" s="1"/>
  <c r="N163" i="1" l="1"/>
  <c r="O163" i="1" s="1"/>
  <c r="J163" i="1"/>
  <c r="L153" i="1"/>
  <c r="G153" i="1"/>
  <c r="F154" i="1" l="1"/>
  <c r="K154" i="1"/>
  <c r="M153" i="1"/>
  <c r="G154" i="1" l="1"/>
  <c r="F155" i="1" s="1"/>
  <c r="I164" i="1"/>
  <c r="P153" i="1"/>
  <c r="L154" i="1"/>
  <c r="M154" i="1" s="1"/>
  <c r="G155" i="1" l="1"/>
  <c r="F156" i="1" s="1"/>
  <c r="I165" i="1"/>
  <c r="N164" i="1"/>
  <c r="O164" i="1" s="1"/>
  <c r="J164" i="1"/>
  <c r="P154" i="1"/>
  <c r="L155" i="1"/>
  <c r="M155" i="1" s="1"/>
  <c r="K155" i="1"/>
  <c r="G156" i="1" l="1"/>
  <c r="F157" i="1" s="1"/>
  <c r="I167" i="1" s="1"/>
  <c r="I166" i="1"/>
  <c r="N165" i="1"/>
  <c r="O165" i="1" s="1"/>
  <c r="J165" i="1"/>
  <c r="K156" i="1"/>
  <c r="P155" i="1"/>
  <c r="L156" i="1"/>
  <c r="M156" i="1" s="1"/>
  <c r="N167" i="1" l="1"/>
  <c r="N166" i="1"/>
  <c r="O166" i="1" s="1"/>
  <c r="J166" i="1"/>
  <c r="J167" i="1" s="1"/>
  <c r="P156" i="1"/>
  <c r="L157" i="1"/>
  <c r="M157" i="1" s="1"/>
  <c r="G157" i="1"/>
  <c r="K157" i="1"/>
  <c r="O167" i="1" l="1"/>
  <c r="K158" i="1"/>
  <c r="P157" i="1"/>
  <c r="F158" i="1"/>
  <c r="G158" i="1" l="1"/>
  <c r="F159" i="1" s="1"/>
  <c r="I168" i="1"/>
  <c r="L158" i="1"/>
  <c r="G159" i="1" l="1"/>
  <c r="F160" i="1" s="1"/>
  <c r="I170" i="1" s="1"/>
  <c r="I169" i="1"/>
  <c r="N168" i="1"/>
  <c r="O168" i="1" s="1"/>
  <c r="J168" i="1"/>
  <c r="M158" i="1"/>
  <c r="K159" i="1"/>
  <c r="L159" i="1"/>
  <c r="N170" i="1" l="1"/>
  <c r="N169" i="1"/>
  <c r="O169" i="1" s="1"/>
  <c r="J169" i="1"/>
  <c r="J170" i="1" s="1"/>
  <c r="L160" i="1"/>
  <c r="G160" i="1"/>
  <c r="K160" i="1"/>
  <c r="M159" i="1"/>
  <c r="P158" i="1"/>
  <c r="O170" i="1" l="1"/>
  <c r="K161" i="1"/>
  <c r="M160" i="1"/>
  <c r="P159" i="1"/>
  <c r="F161" i="1"/>
  <c r="G161" i="1" l="1"/>
  <c r="F162" i="1" s="1"/>
  <c r="I171" i="1"/>
  <c r="L161" i="1"/>
  <c r="K162" i="1" s="1"/>
  <c r="P160" i="1"/>
  <c r="M161" i="1" l="1"/>
  <c r="P161" i="1" s="1"/>
  <c r="G162" i="1"/>
  <c r="I172" i="1"/>
  <c r="N171" i="1"/>
  <c r="O171" i="1" s="1"/>
  <c r="J171" i="1"/>
  <c r="F163" i="1"/>
  <c r="L162" i="1"/>
  <c r="M162" i="1" l="1"/>
  <c r="P162" i="1" s="1"/>
  <c r="G163" i="1"/>
  <c r="I173" i="1"/>
  <c r="N172" i="1"/>
  <c r="O172" i="1" s="1"/>
  <c r="J172" i="1"/>
  <c r="F164" i="1"/>
  <c r="I174" i="1" s="1"/>
  <c r="L163" i="1"/>
  <c r="K163" i="1"/>
  <c r="M163" i="1" l="1"/>
  <c r="P163" i="1" s="1"/>
  <c r="N174" i="1"/>
  <c r="N173" i="1"/>
  <c r="O173" i="1" s="1"/>
  <c r="J173" i="1"/>
  <c r="J174" i="1" s="1"/>
  <c r="K164" i="1"/>
  <c r="L164" i="1"/>
  <c r="G164" i="1"/>
  <c r="M164" i="1" l="1"/>
  <c r="P164" i="1" s="1"/>
  <c r="O174" i="1"/>
  <c r="F165" i="1"/>
  <c r="K165" i="1"/>
  <c r="G165" i="1" l="1"/>
  <c r="F166" i="1" s="1"/>
  <c r="I176" i="1" s="1"/>
  <c r="I175" i="1"/>
  <c r="L165" i="1"/>
  <c r="M165" i="1" s="1"/>
  <c r="N176" i="1" l="1"/>
  <c r="N175" i="1"/>
  <c r="O175" i="1" s="1"/>
  <c r="J175" i="1"/>
  <c r="J176" i="1" s="1"/>
  <c r="P165" i="1"/>
  <c r="L166" i="1"/>
  <c r="M166" i="1" s="1"/>
  <c r="G166" i="1"/>
  <c r="K166" i="1"/>
  <c r="O176" i="1" l="1"/>
  <c r="K167" i="1"/>
  <c r="P166" i="1"/>
  <c r="F167" i="1"/>
  <c r="G167" i="1" l="1"/>
  <c r="F168" i="1" s="1"/>
  <c r="I177" i="1"/>
  <c r="L167" i="1"/>
  <c r="G168" i="1" l="1"/>
  <c r="F169" i="1" s="1"/>
  <c r="I178" i="1"/>
  <c r="N178" i="1" s="1"/>
  <c r="N177" i="1"/>
  <c r="O177" i="1" s="1"/>
  <c r="J177" i="1"/>
  <c r="M167" i="1"/>
  <c r="K168" i="1"/>
  <c r="L168" i="1"/>
  <c r="J178" i="1" l="1"/>
  <c r="O178" i="1"/>
  <c r="G169" i="1"/>
  <c r="F170" i="1" s="1"/>
  <c r="I180" i="1" s="1"/>
  <c r="I179" i="1"/>
  <c r="L169" i="1"/>
  <c r="K169" i="1"/>
  <c r="M168" i="1"/>
  <c r="P167" i="1"/>
  <c r="G170" i="1" l="1"/>
  <c r="F171" i="1" s="1"/>
  <c r="L170" i="1"/>
  <c r="K170" i="1"/>
  <c r="N179" i="1"/>
  <c r="O179" i="1" s="1"/>
  <c r="J179" i="1"/>
  <c r="J180" i="1" s="1"/>
  <c r="N180" i="1"/>
  <c r="M169" i="1"/>
  <c r="P168" i="1"/>
  <c r="K171" i="1" l="1"/>
  <c r="G171" i="1"/>
  <c r="I181" i="1"/>
  <c r="O180" i="1"/>
  <c r="F172" i="1"/>
  <c r="L171" i="1"/>
  <c r="M170" i="1"/>
  <c r="P169" i="1"/>
  <c r="K172" i="1" l="1"/>
  <c r="G172" i="1"/>
  <c r="I182" i="1"/>
  <c r="N181" i="1"/>
  <c r="O181" i="1" s="1"/>
  <c r="J181" i="1"/>
  <c r="M171" i="1"/>
  <c r="P170" i="1"/>
  <c r="F173" i="1"/>
  <c r="L172" i="1"/>
  <c r="K173" i="1" l="1"/>
  <c r="G173" i="1"/>
  <c r="I183" i="1"/>
  <c r="N182" i="1"/>
  <c r="O182" i="1" s="1"/>
  <c r="J182" i="1"/>
  <c r="F174" i="1"/>
  <c r="L173" i="1"/>
  <c r="M172" i="1"/>
  <c r="P171" i="1"/>
  <c r="K174" i="1" l="1"/>
  <c r="G174" i="1"/>
  <c r="I184" i="1"/>
  <c r="N183" i="1"/>
  <c r="O183" i="1" s="1"/>
  <c r="J183" i="1"/>
  <c r="M173" i="1"/>
  <c r="P172" i="1"/>
  <c r="F175" i="1"/>
  <c r="L174" i="1"/>
  <c r="K175" i="1" l="1"/>
  <c r="G175" i="1"/>
  <c r="F176" i="1" s="1"/>
  <c r="I186" i="1" s="1"/>
  <c r="I185" i="1"/>
  <c r="N184" i="1"/>
  <c r="O184" i="1" s="1"/>
  <c r="J184" i="1"/>
  <c r="G176" i="1"/>
  <c r="L176" i="1"/>
  <c r="L175" i="1"/>
  <c r="M174" i="1"/>
  <c r="P173" i="1"/>
  <c r="K176" i="1" l="1"/>
  <c r="K177" i="1" s="1"/>
  <c r="N185" i="1"/>
  <c r="O185" i="1" s="1"/>
  <c r="J185" i="1"/>
  <c r="J186" i="1" s="1"/>
  <c r="N186" i="1"/>
  <c r="M175" i="1"/>
  <c r="P174" i="1"/>
  <c r="F177" i="1"/>
  <c r="O186" i="1" l="1"/>
  <c r="G177" i="1"/>
  <c r="F178" i="1" s="1"/>
  <c r="I187" i="1"/>
  <c r="L177" i="1"/>
  <c r="K178" i="1" s="1"/>
  <c r="M176" i="1"/>
  <c r="P175" i="1"/>
  <c r="G178" i="1" l="1"/>
  <c r="F179" i="1" s="1"/>
  <c r="I189" i="1" s="1"/>
  <c r="I188" i="1"/>
  <c r="N187" i="1"/>
  <c r="O187" i="1" s="1"/>
  <c r="J187" i="1"/>
  <c r="M177" i="1"/>
  <c r="P176" i="1"/>
  <c r="L178" i="1"/>
  <c r="K179" i="1" s="1"/>
  <c r="N189" i="1" l="1"/>
  <c r="N188" i="1"/>
  <c r="O188" i="1" s="1"/>
  <c r="J188" i="1"/>
  <c r="J189" i="1" s="1"/>
  <c r="L179" i="1"/>
  <c r="K180" i="1" s="1"/>
  <c r="G179" i="1"/>
  <c r="F180" i="1" s="1"/>
  <c r="I190" i="1" s="1"/>
  <c r="M178" i="1"/>
  <c r="P177" i="1"/>
  <c r="O189" i="1" l="1"/>
  <c r="N190" i="1"/>
  <c r="J190" i="1"/>
  <c r="M179" i="1"/>
  <c r="P178" i="1"/>
  <c r="G180" i="1"/>
  <c r="L180" i="1"/>
  <c r="K181" i="1" s="1"/>
  <c r="O190" i="1" l="1"/>
  <c r="F181" i="1"/>
  <c r="I191" i="1" s="1"/>
  <c r="M180" i="1"/>
  <c r="P179" i="1"/>
  <c r="N191" i="1" l="1"/>
  <c r="O191" i="1" s="1"/>
  <c r="J191" i="1"/>
  <c r="P180" i="1"/>
  <c r="L181" i="1"/>
  <c r="K182" i="1" s="1"/>
  <c r="G181" i="1"/>
  <c r="F182" i="1" l="1"/>
  <c r="M181" i="1"/>
  <c r="G182" i="1" l="1"/>
  <c r="F183" i="1" s="1"/>
  <c r="I193" i="1" s="1"/>
  <c r="I192" i="1"/>
  <c r="P181" i="1"/>
  <c r="L182" i="1"/>
  <c r="K183" i="1" s="1"/>
  <c r="G183" i="1" l="1"/>
  <c r="F184" i="1" s="1"/>
  <c r="L183" i="1"/>
  <c r="N192" i="1"/>
  <c r="O192" i="1" s="1"/>
  <c r="J192" i="1"/>
  <c r="J193" i="1" s="1"/>
  <c r="N193" i="1"/>
  <c r="K184" i="1"/>
  <c r="M182" i="1"/>
  <c r="G184" i="1" l="1"/>
  <c r="F185" i="1" s="1"/>
  <c r="I194" i="1"/>
  <c r="O193" i="1"/>
  <c r="M183" i="1"/>
  <c r="P182" i="1"/>
  <c r="L184" i="1"/>
  <c r="K185" i="1" s="1"/>
  <c r="G185" i="1" l="1"/>
  <c r="F186" i="1" s="1"/>
  <c r="I195" i="1"/>
  <c r="N194" i="1"/>
  <c r="O194" i="1" s="1"/>
  <c r="J194" i="1"/>
  <c r="L185" i="1"/>
  <c r="K186" i="1" s="1"/>
  <c r="M184" i="1"/>
  <c r="P183" i="1"/>
  <c r="G186" i="1" l="1"/>
  <c r="I196" i="1"/>
  <c r="N196" i="1" s="1"/>
  <c r="N195" i="1"/>
  <c r="O195" i="1" s="1"/>
  <c r="J195" i="1"/>
  <c r="L186" i="1"/>
  <c r="K187" i="1" s="1"/>
  <c r="M185" i="1"/>
  <c r="P184" i="1"/>
  <c r="F187" i="1"/>
  <c r="O196" i="1" l="1"/>
  <c r="J196" i="1"/>
  <c r="G187" i="1"/>
  <c r="I197" i="1"/>
  <c r="F188" i="1"/>
  <c r="I198" i="1" s="1"/>
  <c r="L187" i="1"/>
  <c r="K188" i="1" s="1"/>
  <c r="M186" i="1"/>
  <c r="P185" i="1"/>
  <c r="N198" i="1" l="1"/>
  <c r="N197" i="1"/>
  <c r="O197" i="1" s="1"/>
  <c r="J197" i="1"/>
  <c r="J198" i="1" s="1"/>
  <c r="M187" i="1"/>
  <c r="P186" i="1"/>
  <c r="L188" i="1"/>
  <c r="K189" i="1" s="1"/>
  <c r="G188" i="1"/>
  <c r="O198" i="1" l="1"/>
  <c r="F189" i="1"/>
  <c r="I199" i="1" s="1"/>
  <c r="M188" i="1"/>
  <c r="P187" i="1"/>
  <c r="N199" i="1" l="1"/>
  <c r="O199" i="1" s="1"/>
  <c r="J199" i="1"/>
  <c r="P188" i="1"/>
  <c r="L189" i="1"/>
  <c r="K190" i="1" s="1"/>
  <c r="G189" i="1"/>
  <c r="F190" i="1" l="1"/>
  <c r="I200" i="1" s="1"/>
  <c r="M189" i="1"/>
  <c r="J200" i="1" l="1"/>
  <c r="N200" i="1"/>
  <c r="O200" i="1" s="1"/>
  <c r="P189" i="1"/>
  <c r="L190" i="1"/>
  <c r="K191" i="1" s="1"/>
  <c r="G190" i="1"/>
  <c r="F191" i="1" s="1"/>
  <c r="I201" i="1" s="1"/>
  <c r="N201" i="1" l="1"/>
  <c r="O201" i="1" s="1"/>
  <c r="J201" i="1"/>
  <c r="G191" i="1"/>
  <c r="L191" i="1"/>
  <c r="K192" i="1" s="1"/>
  <c r="M190" i="1"/>
  <c r="M191" i="1" l="1"/>
  <c r="P190" i="1"/>
  <c r="F192" i="1"/>
  <c r="G192" i="1" l="1"/>
  <c r="F193" i="1" s="1"/>
  <c r="I203" i="1" s="1"/>
  <c r="I202" i="1"/>
  <c r="L192" i="1"/>
  <c r="K193" i="1" s="1"/>
  <c r="P191" i="1"/>
  <c r="L193" i="1" l="1"/>
  <c r="K194" i="1" s="1"/>
  <c r="G193" i="1"/>
  <c r="F194" i="1" s="1"/>
  <c r="N202" i="1"/>
  <c r="O202" i="1" s="1"/>
  <c r="J202" i="1"/>
  <c r="J203" i="1" s="1"/>
  <c r="N203" i="1"/>
  <c r="M192" i="1"/>
  <c r="G194" i="1" l="1"/>
  <c r="F195" i="1" s="1"/>
  <c r="I204" i="1"/>
  <c r="O203" i="1"/>
  <c r="M193" i="1"/>
  <c r="P192" i="1"/>
  <c r="L194" i="1"/>
  <c r="K195" i="1" s="1"/>
  <c r="G195" i="1" l="1"/>
  <c r="F196" i="1" s="1"/>
  <c r="I206" i="1" s="1"/>
  <c r="I205" i="1"/>
  <c r="N204" i="1"/>
  <c r="O204" i="1" s="1"/>
  <c r="J204" i="1"/>
  <c r="M194" i="1"/>
  <c r="P193" i="1"/>
  <c r="L195" i="1"/>
  <c r="K196" i="1" s="1"/>
  <c r="G196" i="1" l="1"/>
  <c r="F197" i="1" s="1"/>
  <c r="N206" i="1"/>
  <c r="N205" i="1"/>
  <c r="O205" i="1" s="1"/>
  <c r="J205" i="1"/>
  <c r="J206" i="1" s="1"/>
  <c r="L196" i="1"/>
  <c r="K197" i="1" s="1"/>
  <c r="M195" i="1"/>
  <c r="P194" i="1"/>
  <c r="O206" i="1" l="1"/>
  <c r="G197" i="1"/>
  <c r="I207" i="1"/>
  <c r="F198" i="1"/>
  <c r="I208" i="1" s="1"/>
  <c r="M196" i="1"/>
  <c r="P195" i="1"/>
  <c r="L197" i="1"/>
  <c r="K198" i="1" s="1"/>
  <c r="N208" i="1" l="1"/>
  <c r="N207" i="1"/>
  <c r="O207" i="1" s="1"/>
  <c r="J207" i="1"/>
  <c r="J208" i="1" s="1"/>
  <c r="L198" i="1"/>
  <c r="K199" i="1" s="1"/>
  <c r="M197" i="1"/>
  <c r="P196" i="1"/>
  <c r="G198" i="1"/>
  <c r="O208" i="1" l="1"/>
  <c r="F199" i="1"/>
  <c r="M198" i="1"/>
  <c r="P197" i="1"/>
  <c r="G199" i="1" l="1"/>
  <c r="F200" i="1" s="1"/>
  <c r="I209" i="1"/>
  <c r="P198" i="1"/>
  <c r="L199" i="1"/>
  <c r="K200" i="1" s="1"/>
  <c r="G200" i="1" l="1"/>
  <c r="F201" i="1" s="1"/>
  <c r="I211" i="1" s="1"/>
  <c r="I210" i="1"/>
  <c r="N209" i="1"/>
  <c r="O209" i="1" s="1"/>
  <c r="J209" i="1"/>
  <c r="M199" i="1"/>
  <c r="L200" i="1"/>
  <c r="K201" i="1" s="1"/>
  <c r="N211" i="1" l="1"/>
  <c r="N210" i="1"/>
  <c r="O210" i="1" s="1"/>
  <c r="J210" i="1"/>
  <c r="J211" i="1" s="1"/>
  <c r="L201" i="1"/>
  <c r="K202" i="1" s="1"/>
  <c r="G201" i="1"/>
  <c r="M200" i="1"/>
  <c r="P199" i="1"/>
  <c r="O211" i="1" l="1"/>
  <c r="M201" i="1"/>
  <c r="P200" i="1"/>
  <c r="F202" i="1"/>
  <c r="G202" i="1" l="1"/>
  <c r="F203" i="1" s="1"/>
  <c r="I212" i="1"/>
  <c r="L202" i="1"/>
  <c r="K203" i="1" s="1"/>
  <c r="P201" i="1"/>
  <c r="M202" i="1" l="1"/>
  <c r="G203" i="1"/>
  <c r="I213" i="1"/>
  <c r="N212" i="1"/>
  <c r="O212" i="1" s="1"/>
  <c r="J212" i="1"/>
  <c r="P202" i="1"/>
  <c r="F204" i="1"/>
  <c r="L203" i="1"/>
  <c r="M203" i="1" s="1"/>
  <c r="G204" i="1" l="1"/>
  <c r="F205" i="1" s="1"/>
  <c r="I214" i="1"/>
  <c r="N213" i="1"/>
  <c r="O213" i="1" s="1"/>
  <c r="J213" i="1"/>
  <c r="P203" i="1"/>
  <c r="L204" i="1"/>
  <c r="M204" i="1" s="1"/>
  <c r="K204" i="1"/>
  <c r="G205" i="1" l="1"/>
  <c r="F206" i="1" s="1"/>
  <c r="I216" i="1" s="1"/>
  <c r="I215" i="1"/>
  <c r="N214" i="1"/>
  <c r="O214" i="1" s="1"/>
  <c r="J214" i="1"/>
  <c r="K205" i="1"/>
  <c r="P204" i="1"/>
  <c r="L205" i="1"/>
  <c r="M205" i="1" s="1"/>
  <c r="G206" i="1" l="1"/>
  <c r="F207" i="1" s="1"/>
  <c r="I217" i="1" s="1"/>
  <c r="L206" i="1"/>
  <c r="M206" i="1" s="1"/>
  <c r="N215" i="1"/>
  <c r="O215" i="1" s="1"/>
  <c r="J215" i="1"/>
  <c r="J216" i="1" s="1"/>
  <c r="N216" i="1"/>
  <c r="P205" i="1"/>
  <c r="K206" i="1"/>
  <c r="K207" i="1" s="1"/>
  <c r="O216" i="1" l="1"/>
  <c r="N217" i="1"/>
  <c r="J217" i="1"/>
  <c r="L207" i="1"/>
  <c r="K208" i="1" s="1"/>
  <c r="G207" i="1"/>
  <c r="P206" i="1"/>
  <c r="O217" i="1" l="1"/>
  <c r="M207" i="1"/>
  <c r="P207" i="1" s="1"/>
  <c r="F208" i="1"/>
  <c r="G208" i="1" l="1"/>
  <c r="F209" i="1" s="1"/>
  <c r="I219" i="1" s="1"/>
  <c r="I218" i="1"/>
  <c r="L208" i="1"/>
  <c r="N219" i="1" l="1"/>
  <c r="N218" i="1"/>
  <c r="O218" i="1" s="1"/>
  <c r="J218" i="1"/>
  <c r="J219" i="1" s="1"/>
  <c r="K209" i="1"/>
  <c r="M208" i="1"/>
  <c r="L209" i="1"/>
  <c r="G209" i="1"/>
  <c r="O219" i="1" l="1"/>
  <c r="K210" i="1"/>
  <c r="F210" i="1"/>
  <c r="I220" i="1" s="1"/>
  <c r="N220" i="1" s="1"/>
  <c r="M209" i="1"/>
  <c r="P208" i="1"/>
  <c r="O220" i="1" l="1"/>
  <c r="J220" i="1"/>
  <c r="P209" i="1"/>
  <c r="L210" i="1"/>
  <c r="M210" i="1" s="1"/>
  <c r="G210" i="1"/>
  <c r="K211" i="1" l="1"/>
  <c r="P210" i="1"/>
  <c r="F211" i="1"/>
  <c r="I221" i="1" s="1"/>
  <c r="J221" i="1" l="1"/>
  <c r="N221" i="1"/>
  <c r="O221" i="1" s="1"/>
  <c r="L211" i="1"/>
  <c r="G211" i="1"/>
  <c r="F212" i="1" s="1"/>
  <c r="I222" i="1" s="1"/>
  <c r="N222" i="1" l="1"/>
  <c r="O222" i="1" s="1"/>
  <c r="J222" i="1"/>
  <c r="G212" i="1"/>
  <c r="L212" i="1"/>
  <c r="M211" i="1"/>
  <c r="K212" i="1"/>
  <c r="K213" i="1" l="1"/>
  <c r="M212" i="1"/>
  <c r="P211" i="1"/>
  <c r="F213" i="1"/>
  <c r="I223" i="1" s="1"/>
  <c r="N223" i="1" l="1"/>
  <c r="O223" i="1" s="1"/>
  <c r="J223" i="1"/>
  <c r="L213" i="1"/>
  <c r="K214" i="1" s="1"/>
  <c r="G213" i="1"/>
  <c r="P212" i="1"/>
  <c r="M213" i="1" l="1"/>
  <c r="P213" i="1" s="1"/>
  <c r="F214" i="1"/>
  <c r="G214" i="1" l="1"/>
  <c r="F215" i="1" s="1"/>
  <c r="I224" i="1"/>
  <c r="L214" i="1"/>
  <c r="G215" i="1" l="1"/>
  <c r="F216" i="1" s="1"/>
  <c r="I225" i="1"/>
  <c r="N224" i="1"/>
  <c r="O224" i="1" s="1"/>
  <c r="J224" i="1"/>
  <c r="M214" i="1"/>
  <c r="K215" i="1"/>
  <c r="L215" i="1"/>
  <c r="G216" i="1" l="1"/>
  <c r="F217" i="1" s="1"/>
  <c r="I226" i="1"/>
  <c r="N226" i="1" s="1"/>
  <c r="N225" i="1"/>
  <c r="O225" i="1" s="1"/>
  <c r="J225" i="1"/>
  <c r="L216" i="1"/>
  <c r="K216" i="1"/>
  <c r="M215" i="1"/>
  <c r="P214" i="1"/>
  <c r="J226" i="1" l="1"/>
  <c r="O226" i="1"/>
  <c r="G217" i="1"/>
  <c r="I227" i="1"/>
  <c r="K217" i="1"/>
  <c r="M216" i="1"/>
  <c r="P215" i="1"/>
  <c r="F218" i="1"/>
  <c r="I228" i="1" s="1"/>
  <c r="L217" i="1"/>
  <c r="N228" i="1" l="1"/>
  <c r="N227" i="1"/>
  <c r="O227" i="1" s="1"/>
  <c r="J227" i="1"/>
  <c r="J228" i="1" s="1"/>
  <c r="K218" i="1"/>
  <c r="L218" i="1"/>
  <c r="G218" i="1"/>
  <c r="M217" i="1"/>
  <c r="P216" i="1"/>
  <c r="O228" i="1" l="1"/>
  <c r="K219" i="1"/>
  <c r="M218" i="1"/>
  <c r="P217" i="1"/>
  <c r="F219" i="1"/>
  <c r="G219" i="1" l="1"/>
  <c r="F220" i="1" s="1"/>
  <c r="I229" i="1"/>
  <c r="L219" i="1"/>
  <c r="K220" i="1" s="1"/>
  <c r="P218" i="1"/>
  <c r="M219" i="1" l="1"/>
  <c r="P219" i="1" s="1"/>
  <c r="G220" i="1"/>
  <c r="I230" i="1"/>
  <c r="N229" i="1"/>
  <c r="O229" i="1" s="1"/>
  <c r="J229" i="1"/>
  <c r="F221" i="1"/>
  <c r="L220" i="1"/>
  <c r="M220" i="1" l="1"/>
  <c r="P220" i="1" s="1"/>
  <c r="G221" i="1"/>
  <c r="F222" i="1" s="1"/>
  <c r="I232" i="1" s="1"/>
  <c r="I231" i="1"/>
  <c r="N230" i="1"/>
  <c r="O230" i="1" s="1"/>
  <c r="J230" i="1"/>
  <c r="K221" i="1"/>
  <c r="L221" i="1"/>
  <c r="M221" i="1" l="1"/>
  <c r="P221" i="1" s="1"/>
  <c r="N232" i="1"/>
  <c r="N231" i="1"/>
  <c r="O231" i="1" s="1"/>
  <c r="J231" i="1"/>
  <c r="J232" i="1" s="1"/>
  <c r="L222" i="1"/>
  <c r="G222" i="1"/>
  <c r="K222" i="1"/>
  <c r="K223" i="1" l="1"/>
  <c r="M222" i="1"/>
  <c r="P222" i="1" s="1"/>
  <c r="O232" i="1"/>
  <c r="F223" i="1"/>
  <c r="G223" i="1" l="1"/>
  <c r="F224" i="1" s="1"/>
  <c r="I233" i="1"/>
  <c r="L223" i="1"/>
  <c r="G224" i="1" l="1"/>
  <c r="F225" i="1" s="1"/>
  <c r="I235" i="1" s="1"/>
  <c r="I234" i="1"/>
  <c r="N233" i="1"/>
  <c r="O233" i="1" s="1"/>
  <c r="J233" i="1"/>
  <c r="M223" i="1"/>
  <c r="K224" i="1"/>
  <c r="L224" i="1"/>
  <c r="N235" i="1" l="1"/>
  <c r="N234" i="1"/>
  <c r="O234" i="1" s="1"/>
  <c r="J234" i="1"/>
  <c r="J235" i="1" s="1"/>
  <c r="L225" i="1"/>
  <c r="G225" i="1"/>
  <c r="K225" i="1"/>
  <c r="M224" i="1"/>
  <c r="P223" i="1"/>
  <c r="K226" i="1" l="1"/>
  <c r="O235" i="1"/>
  <c r="M225" i="1"/>
  <c r="P224" i="1"/>
  <c r="F226" i="1"/>
  <c r="G226" i="1" l="1"/>
  <c r="F227" i="1" s="1"/>
  <c r="I236" i="1"/>
  <c r="L226" i="1"/>
  <c r="K227" i="1" s="1"/>
  <c r="P225" i="1"/>
  <c r="M226" i="1" l="1"/>
  <c r="P226" i="1" s="1"/>
  <c r="G227" i="1"/>
  <c r="F228" i="1" s="1"/>
  <c r="I238" i="1" s="1"/>
  <c r="I237" i="1"/>
  <c r="N236" i="1"/>
  <c r="O236" i="1" s="1"/>
  <c r="J236" i="1"/>
  <c r="L227" i="1"/>
  <c r="M227" i="1" l="1"/>
  <c r="P227" i="1" s="1"/>
  <c r="N238" i="1"/>
  <c r="N237" i="1"/>
  <c r="O237" i="1" s="1"/>
  <c r="J237" i="1"/>
  <c r="J238" i="1" s="1"/>
  <c r="L228" i="1"/>
  <c r="G228" i="1"/>
  <c r="K228" i="1"/>
  <c r="K229" i="1" l="1"/>
  <c r="M228" i="1"/>
  <c r="P228" i="1" s="1"/>
  <c r="O238" i="1"/>
  <c r="F229" i="1"/>
  <c r="G229" i="1" l="1"/>
  <c r="F230" i="1" s="1"/>
  <c r="I240" i="1" s="1"/>
  <c r="I239" i="1"/>
  <c r="L229" i="1"/>
  <c r="N240" i="1" l="1"/>
  <c r="N239" i="1"/>
  <c r="O239" i="1" s="1"/>
  <c r="J239" i="1"/>
  <c r="J240" i="1" s="1"/>
  <c r="M229" i="1"/>
  <c r="K230" i="1"/>
  <c r="L230" i="1"/>
  <c r="G230" i="1"/>
  <c r="O240" i="1" l="1"/>
  <c r="F231" i="1"/>
  <c r="I241" i="1" s="1"/>
  <c r="K231" i="1"/>
  <c r="M230" i="1"/>
  <c r="P229" i="1"/>
  <c r="N241" i="1" l="1"/>
  <c r="O241" i="1" s="1"/>
  <c r="J241" i="1"/>
  <c r="P230" i="1"/>
  <c r="L231" i="1"/>
  <c r="M231" i="1" s="1"/>
  <c r="G231" i="1"/>
  <c r="P231" i="1" l="1"/>
  <c r="F232" i="1"/>
  <c r="K232" i="1"/>
  <c r="G232" i="1" l="1"/>
  <c r="F233" i="1" s="1"/>
  <c r="I242" i="1"/>
  <c r="L232" i="1"/>
  <c r="M232" i="1" s="1"/>
  <c r="G233" i="1" l="1"/>
  <c r="F234" i="1" s="1"/>
  <c r="I243" i="1"/>
  <c r="N243" i="1" s="1"/>
  <c r="N242" i="1"/>
  <c r="O242" i="1" s="1"/>
  <c r="J242" i="1"/>
  <c r="P232" i="1"/>
  <c r="L233" i="1"/>
  <c r="M233" i="1" s="1"/>
  <c r="K233" i="1"/>
  <c r="K234" i="1" l="1"/>
  <c r="J243" i="1"/>
  <c r="O243" i="1"/>
  <c r="G234" i="1"/>
  <c r="F235" i="1" s="1"/>
  <c r="I244" i="1"/>
  <c r="P233" i="1"/>
  <c r="L234" i="1"/>
  <c r="M234" i="1" s="1"/>
  <c r="G235" i="1" l="1"/>
  <c r="F236" i="1" s="1"/>
  <c r="I246" i="1" s="1"/>
  <c r="I245" i="1"/>
  <c r="N244" i="1"/>
  <c r="O244" i="1" s="1"/>
  <c r="J244" i="1"/>
  <c r="P234" i="1"/>
  <c r="L235" i="1"/>
  <c r="M235" i="1" s="1"/>
  <c r="K235" i="1"/>
  <c r="L236" i="1" l="1"/>
  <c r="M236" i="1" s="1"/>
  <c r="G236" i="1"/>
  <c r="N245" i="1"/>
  <c r="O245" i="1" s="1"/>
  <c r="J245" i="1"/>
  <c r="J246" i="1" s="1"/>
  <c r="N246" i="1"/>
  <c r="K236" i="1"/>
  <c r="P235" i="1"/>
  <c r="F237" i="1"/>
  <c r="O246" i="1" l="1"/>
  <c r="K237" i="1"/>
  <c r="G237" i="1"/>
  <c r="F238" i="1" s="1"/>
  <c r="I247" i="1"/>
  <c r="L237" i="1"/>
  <c r="P236" i="1"/>
  <c r="K238" i="1" l="1"/>
  <c r="G238" i="1"/>
  <c r="F239" i="1" s="1"/>
  <c r="I249" i="1" s="1"/>
  <c r="I248" i="1"/>
  <c r="N247" i="1"/>
  <c r="O247" i="1" s="1"/>
  <c r="J247" i="1"/>
  <c r="M237" i="1"/>
  <c r="P237" i="1" s="1"/>
  <c r="L238" i="1"/>
  <c r="N249" i="1" l="1"/>
  <c r="N248" i="1"/>
  <c r="O248" i="1" s="1"/>
  <c r="J248" i="1"/>
  <c r="J249" i="1" s="1"/>
  <c r="M238" i="1"/>
  <c r="P238" i="1" s="1"/>
  <c r="L239" i="1"/>
  <c r="G239" i="1"/>
  <c r="K239" i="1"/>
  <c r="K240" i="1" s="1"/>
  <c r="O249" i="1" l="1"/>
  <c r="M239" i="1"/>
  <c r="P239" i="1" s="1"/>
  <c r="F240" i="1"/>
  <c r="I250" i="1" s="1"/>
  <c r="N250" i="1" l="1"/>
  <c r="O250" i="1" s="1"/>
  <c r="J250" i="1"/>
  <c r="L240" i="1"/>
  <c r="G240" i="1"/>
  <c r="F241" i="1" s="1"/>
  <c r="I251" i="1" s="1"/>
  <c r="N251" i="1" l="1"/>
  <c r="O251" i="1" s="1"/>
  <c r="J251" i="1"/>
  <c r="G241" i="1"/>
  <c r="F242" i="1" s="1"/>
  <c r="I252" i="1" s="1"/>
  <c r="L241" i="1"/>
  <c r="M240" i="1"/>
  <c r="K241" i="1"/>
  <c r="K242" i="1" l="1"/>
  <c r="J252" i="1"/>
  <c r="N252" i="1"/>
  <c r="O252" i="1" s="1"/>
  <c r="M241" i="1"/>
  <c r="P240" i="1"/>
  <c r="G242" i="1"/>
  <c r="L242" i="1"/>
  <c r="K243" i="1" l="1"/>
  <c r="F243" i="1"/>
  <c r="M242" i="1"/>
  <c r="P241" i="1"/>
  <c r="G243" i="1" l="1"/>
  <c r="F244" i="1" s="1"/>
  <c r="I254" i="1" s="1"/>
  <c r="I253" i="1"/>
  <c r="P242" i="1"/>
  <c r="L243" i="1"/>
  <c r="K244" i="1" s="1"/>
  <c r="N254" i="1" l="1"/>
  <c r="N253" i="1"/>
  <c r="O253" i="1" s="1"/>
  <c r="J253" i="1"/>
  <c r="J254" i="1" s="1"/>
  <c r="L244" i="1"/>
  <c r="K245" i="1" s="1"/>
  <c r="G244" i="1"/>
  <c r="M243" i="1"/>
  <c r="O254" i="1" l="1"/>
  <c r="M244" i="1"/>
  <c r="P243" i="1"/>
  <c r="F245" i="1"/>
  <c r="G245" i="1" l="1"/>
  <c r="F246" i="1" s="1"/>
  <c r="I255" i="1"/>
  <c r="L245" i="1"/>
  <c r="K246" i="1" s="1"/>
  <c r="P244" i="1"/>
  <c r="M245" i="1" l="1"/>
  <c r="P245" i="1" s="1"/>
  <c r="G246" i="1"/>
  <c r="I256" i="1"/>
  <c r="N256" i="1" s="1"/>
  <c r="N255" i="1"/>
  <c r="O255" i="1" s="1"/>
  <c r="J255" i="1"/>
  <c r="F247" i="1"/>
  <c r="L246" i="1"/>
  <c r="M246" i="1" l="1"/>
  <c r="J256" i="1"/>
  <c r="O256" i="1"/>
  <c r="G247" i="1"/>
  <c r="F248" i="1" s="1"/>
  <c r="I258" i="1" s="1"/>
  <c r="I257" i="1"/>
  <c r="P246" i="1"/>
  <c r="K247" i="1"/>
  <c r="L247" i="1"/>
  <c r="M247" i="1" s="1"/>
  <c r="G248" i="1" l="1"/>
  <c r="F249" i="1" s="1"/>
  <c r="L248" i="1"/>
  <c r="M248" i="1" s="1"/>
  <c r="N257" i="1"/>
  <c r="O257" i="1" s="1"/>
  <c r="J257" i="1"/>
  <c r="J258" i="1" s="1"/>
  <c r="N258" i="1"/>
  <c r="P247" i="1"/>
  <c r="K248" i="1"/>
  <c r="K249" i="1" l="1"/>
  <c r="O258" i="1"/>
  <c r="G249" i="1"/>
  <c r="F250" i="1" s="1"/>
  <c r="I259" i="1"/>
  <c r="L249" i="1"/>
  <c r="P248" i="1"/>
  <c r="K250" i="1" l="1"/>
  <c r="G250" i="1"/>
  <c r="F251" i="1" s="1"/>
  <c r="I260" i="1"/>
  <c r="N259" i="1"/>
  <c r="O259" i="1" s="1"/>
  <c r="J259" i="1"/>
  <c r="M249" i="1"/>
  <c r="P249" i="1" s="1"/>
  <c r="L250" i="1"/>
  <c r="K251" i="1" s="1"/>
  <c r="G251" i="1" l="1"/>
  <c r="F252" i="1" s="1"/>
  <c r="I262" i="1" s="1"/>
  <c r="I261" i="1"/>
  <c r="N260" i="1"/>
  <c r="O260" i="1" s="1"/>
  <c r="J260" i="1"/>
  <c r="L251" i="1"/>
  <c r="K252" i="1" s="1"/>
  <c r="M250" i="1"/>
  <c r="N262" i="1" l="1"/>
  <c r="N261" i="1"/>
  <c r="O261" i="1" s="1"/>
  <c r="J261" i="1"/>
  <c r="J262" i="1" s="1"/>
  <c r="M251" i="1"/>
  <c r="P250" i="1"/>
  <c r="L252" i="1"/>
  <c r="K253" i="1" s="1"/>
  <c r="G252" i="1"/>
  <c r="O262" i="1" l="1"/>
  <c r="F253" i="1"/>
  <c r="I263" i="1" s="1"/>
  <c r="M252" i="1"/>
  <c r="P251" i="1"/>
  <c r="J263" i="1" l="1"/>
  <c r="N263" i="1"/>
  <c r="O263" i="1" s="1"/>
  <c r="P252" i="1"/>
  <c r="L253" i="1"/>
  <c r="K254" i="1" s="1"/>
  <c r="G253" i="1"/>
  <c r="F254" i="1" l="1"/>
  <c r="M253" i="1"/>
  <c r="G254" i="1" l="1"/>
  <c r="F255" i="1" s="1"/>
  <c r="I265" i="1" s="1"/>
  <c r="I264" i="1"/>
  <c r="P253" i="1"/>
  <c r="L254" i="1"/>
  <c r="K255" i="1" s="1"/>
  <c r="N265" i="1" l="1"/>
  <c r="N264" i="1"/>
  <c r="O264" i="1" s="1"/>
  <c r="J264" i="1"/>
  <c r="J265" i="1" s="1"/>
  <c r="L255" i="1"/>
  <c r="G255" i="1"/>
  <c r="F256" i="1" s="1"/>
  <c r="I266" i="1" s="1"/>
  <c r="K256" i="1"/>
  <c r="M254" i="1"/>
  <c r="N266" i="1" l="1"/>
  <c r="J266" i="1"/>
  <c r="O265" i="1"/>
  <c r="M255" i="1"/>
  <c r="P254" i="1"/>
  <c r="G256" i="1"/>
  <c r="F257" i="1" s="1"/>
  <c r="I267" i="1" s="1"/>
  <c r="L256" i="1"/>
  <c r="K257" i="1" s="1"/>
  <c r="N267" i="1" l="1"/>
  <c r="J267" i="1"/>
  <c r="O266" i="1"/>
  <c r="G257" i="1"/>
  <c r="L257" i="1"/>
  <c r="K258" i="1" s="1"/>
  <c r="M256" i="1"/>
  <c r="P255" i="1"/>
  <c r="O267" i="1" l="1"/>
  <c r="M257" i="1"/>
  <c r="P256" i="1"/>
  <c r="F258" i="1"/>
  <c r="G258" i="1" l="1"/>
  <c r="F259" i="1" s="1"/>
  <c r="I269" i="1" s="1"/>
  <c r="I268" i="1"/>
  <c r="L258" i="1"/>
  <c r="K259" i="1" s="1"/>
  <c r="P257" i="1"/>
  <c r="L259" i="1" l="1"/>
  <c r="K260" i="1" s="1"/>
  <c r="G259" i="1"/>
  <c r="N268" i="1"/>
  <c r="O268" i="1" s="1"/>
  <c r="J268" i="1"/>
  <c r="J269" i="1" s="1"/>
  <c r="N269" i="1"/>
  <c r="M258" i="1"/>
  <c r="F260" i="1"/>
  <c r="M259" i="1" l="1"/>
  <c r="P259" i="1" s="1"/>
  <c r="P258" i="1"/>
  <c r="O269" i="1"/>
  <c r="G260" i="1"/>
  <c r="F261" i="1" s="1"/>
  <c r="I270" i="1"/>
  <c r="L260" i="1"/>
  <c r="K261" i="1" s="1"/>
  <c r="M260" i="1" l="1"/>
  <c r="P260" i="1" s="1"/>
  <c r="G261" i="1"/>
  <c r="I271" i="1"/>
  <c r="N270" i="1"/>
  <c r="O270" i="1" s="1"/>
  <c r="J270" i="1"/>
  <c r="F262" i="1"/>
  <c r="L261" i="1"/>
  <c r="M261" i="1" l="1"/>
  <c r="P261" i="1" s="1"/>
  <c r="G262" i="1"/>
  <c r="F263" i="1" s="1"/>
  <c r="I273" i="1" s="1"/>
  <c r="I272" i="1"/>
  <c r="N271" i="1"/>
  <c r="O271" i="1" s="1"/>
  <c r="J271" i="1"/>
  <c r="K262" i="1"/>
  <c r="L262" i="1"/>
  <c r="M262" i="1" l="1"/>
  <c r="P262" i="1" s="1"/>
  <c r="N273" i="1"/>
  <c r="N272" i="1"/>
  <c r="O272" i="1" s="1"/>
  <c r="J272" i="1"/>
  <c r="J273" i="1" s="1"/>
  <c r="L263" i="1"/>
  <c r="M263" i="1" s="1"/>
  <c r="G263" i="1"/>
  <c r="K263" i="1"/>
  <c r="O273" i="1" l="1"/>
  <c r="K264" i="1"/>
  <c r="P263" i="1"/>
  <c r="F264" i="1"/>
  <c r="I274" i="1" s="1"/>
  <c r="N274" i="1" l="1"/>
  <c r="O274" i="1" s="1"/>
  <c r="J274" i="1"/>
  <c r="L264" i="1"/>
  <c r="G264" i="1"/>
  <c r="F265" i="1" s="1"/>
  <c r="I275" i="1" s="1"/>
  <c r="N275" i="1" l="1"/>
  <c r="O275" i="1" s="1"/>
  <c r="J275" i="1"/>
  <c r="G265" i="1"/>
  <c r="F266" i="1" s="1"/>
  <c r="I276" i="1" s="1"/>
  <c r="L265" i="1"/>
  <c r="M264" i="1"/>
  <c r="K265" i="1"/>
  <c r="J276" i="1" l="1"/>
  <c r="N276" i="1"/>
  <c r="O276" i="1" s="1"/>
  <c r="K266" i="1"/>
  <c r="M265" i="1"/>
  <c r="P264" i="1"/>
  <c r="G266" i="1"/>
  <c r="L266" i="1"/>
  <c r="K267" i="1" l="1"/>
  <c r="F267" i="1"/>
  <c r="I277" i="1" s="1"/>
  <c r="M266" i="1"/>
  <c r="P265" i="1"/>
  <c r="N277" i="1" l="1"/>
  <c r="O277" i="1" s="1"/>
  <c r="J277" i="1"/>
  <c r="P266" i="1"/>
  <c r="L267" i="1"/>
  <c r="K268" i="1" s="1"/>
  <c r="G267" i="1"/>
  <c r="F268" i="1" l="1"/>
  <c r="I278" i="1" s="1"/>
  <c r="M267" i="1"/>
  <c r="N278" i="1" l="1"/>
  <c r="O278" i="1" s="1"/>
  <c r="J278" i="1"/>
  <c r="P267" i="1"/>
  <c r="L268" i="1"/>
  <c r="K269" i="1" s="1"/>
  <c r="G268" i="1"/>
  <c r="F269" i="1" s="1"/>
  <c r="I279" i="1" s="1"/>
  <c r="N279" i="1" l="1"/>
  <c r="O279" i="1" s="1"/>
  <c r="J279" i="1"/>
  <c r="G269" i="1"/>
  <c r="F270" i="1" s="1"/>
  <c r="I280" i="1" s="1"/>
  <c r="L269" i="1"/>
  <c r="K270" i="1" s="1"/>
  <c r="M268" i="1"/>
  <c r="N280" i="1" l="1"/>
  <c r="O280" i="1" s="1"/>
  <c r="J280" i="1"/>
  <c r="M269" i="1"/>
  <c r="P268" i="1"/>
  <c r="G270" i="1"/>
  <c r="F271" i="1" s="1"/>
  <c r="I281" i="1" s="1"/>
  <c r="L270" i="1"/>
  <c r="K271" i="1" s="1"/>
  <c r="N281" i="1" l="1"/>
  <c r="O281" i="1" s="1"/>
  <c r="J281" i="1"/>
  <c r="G271" i="1"/>
  <c r="F272" i="1" s="1"/>
  <c r="I282" i="1" s="1"/>
  <c r="L271" i="1"/>
  <c r="K272" i="1" s="1"/>
  <c r="M270" i="1"/>
  <c r="P269" i="1"/>
  <c r="N282" i="1" l="1"/>
  <c r="O282" i="1" s="1"/>
  <c r="J282" i="1"/>
  <c r="M271" i="1"/>
  <c r="P270" i="1"/>
  <c r="G272" i="1"/>
  <c r="F273" i="1" s="1"/>
  <c r="I283" i="1" s="1"/>
  <c r="L272" i="1"/>
  <c r="K273" i="1" s="1"/>
  <c r="N283" i="1" l="1"/>
  <c r="O283" i="1" s="1"/>
  <c r="J283" i="1"/>
  <c r="G273" i="1"/>
  <c r="L273" i="1"/>
  <c r="K274" i="1" s="1"/>
  <c r="M272" i="1"/>
  <c r="P271" i="1"/>
  <c r="M273" i="1" l="1"/>
  <c r="P272" i="1"/>
  <c r="F274" i="1"/>
  <c r="I284" i="1" s="1"/>
  <c r="N284" i="1" l="1"/>
  <c r="O284" i="1" s="1"/>
  <c r="J284" i="1"/>
  <c r="L274" i="1"/>
  <c r="K275" i="1" s="1"/>
  <c r="G274" i="1"/>
  <c r="F275" i="1" s="1"/>
  <c r="I285" i="1" s="1"/>
  <c r="P273" i="1"/>
  <c r="N285" i="1" l="1"/>
  <c r="O285" i="1" s="1"/>
  <c r="J285" i="1"/>
  <c r="M274" i="1"/>
  <c r="P274" i="1" s="1"/>
  <c r="G275" i="1"/>
  <c r="L275" i="1"/>
  <c r="M275" i="1" l="1"/>
  <c r="P275" i="1" s="1"/>
  <c r="K276" i="1"/>
  <c r="F276" i="1"/>
  <c r="G276" i="1" l="1"/>
  <c r="F277" i="1" s="1"/>
  <c r="I287" i="1" s="1"/>
  <c r="I286" i="1"/>
  <c r="L276" i="1"/>
  <c r="N287" i="1" l="1"/>
  <c r="N286" i="1"/>
  <c r="O286" i="1" s="1"/>
  <c r="J286" i="1"/>
  <c r="J287" i="1" s="1"/>
  <c r="M276" i="1"/>
  <c r="K277" i="1"/>
  <c r="L277" i="1"/>
  <c r="G277" i="1"/>
  <c r="O287" i="1" l="1"/>
  <c r="F278" i="1"/>
  <c r="I288" i="1" s="1"/>
  <c r="K278" i="1"/>
  <c r="M277" i="1"/>
  <c r="P276" i="1"/>
  <c r="N288" i="1" l="1"/>
  <c r="O288" i="1" s="1"/>
  <c r="J288" i="1"/>
  <c r="P277" i="1"/>
  <c r="L278" i="1"/>
  <c r="M278" i="1" s="1"/>
  <c r="G278" i="1"/>
  <c r="P278" i="1" l="1"/>
  <c r="F279" i="1"/>
  <c r="K279" i="1"/>
  <c r="G279" i="1" l="1"/>
  <c r="I289" i="1"/>
  <c r="F280" i="1"/>
  <c r="I290" i="1" s="1"/>
  <c r="L279" i="1"/>
  <c r="M279" i="1" s="1"/>
  <c r="N290" i="1" l="1"/>
  <c r="N289" i="1"/>
  <c r="O289" i="1" s="1"/>
  <c r="J289" i="1"/>
  <c r="J290" i="1" s="1"/>
  <c r="P279" i="1"/>
  <c r="L280" i="1"/>
  <c r="M280" i="1" s="1"/>
  <c r="G280" i="1"/>
  <c r="F281" i="1" s="1"/>
  <c r="I291" i="1" s="1"/>
  <c r="K280" i="1"/>
  <c r="K281" i="1" s="1"/>
  <c r="N291" i="1" l="1"/>
  <c r="J291" i="1"/>
  <c r="O290" i="1"/>
  <c r="P280" i="1"/>
  <c r="G281" i="1"/>
  <c r="F282" i="1" s="1"/>
  <c r="I292" i="1" s="1"/>
  <c r="L281" i="1"/>
  <c r="M281" i="1" s="1"/>
  <c r="N292" i="1" l="1"/>
  <c r="J292" i="1"/>
  <c r="O291" i="1"/>
  <c r="P281" i="1"/>
  <c r="G282" i="1"/>
  <c r="L282" i="1"/>
  <c r="M282" i="1" s="1"/>
  <c r="K282" i="1"/>
  <c r="K283" i="1" s="1"/>
  <c r="O292" i="1" l="1"/>
  <c r="P282" i="1"/>
  <c r="F283" i="1"/>
  <c r="G283" i="1" l="1"/>
  <c r="F284" i="1" s="1"/>
  <c r="I293" i="1"/>
  <c r="L283" i="1"/>
  <c r="G284" i="1" l="1"/>
  <c r="F285" i="1" s="1"/>
  <c r="I295" i="1" s="1"/>
  <c r="I294" i="1"/>
  <c r="N293" i="1"/>
  <c r="O293" i="1" s="1"/>
  <c r="J293" i="1"/>
  <c r="M283" i="1"/>
  <c r="K284" i="1"/>
  <c r="L284" i="1"/>
  <c r="G285" i="1" l="1"/>
  <c r="F286" i="1" s="1"/>
  <c r="I296" i="1" s="1"/>
  <c r="L285" i="1"/>
  <c r="N294" i="1"/>
  <c r="O294" i="1" s="1"/>
  <c r="J294" i="1"/>
  <c r="J295" i="1" s="1"/>
  <c r="N295" i="1"/>
  <c r="K285" i="1"/>
  <c r="M284" i="1"/>
  <c r="P283" i="1"/>
  <c r="K286" i="1" l="1"/>
  <c r="O295" i="1"/>
  <c r="G286" i="1"/>
  <c r="F287" i="1" s="1"/>
  <c r="I297" i="1" s="1"/>
  <c r="L286" i="1"/>
  <c r="N296" i="1"/>
  <c r="J296" i="1"/>
  <c r="M285" i="1"/>
  <c r="P284" i="1"/>
  <c r="G287" i="1"/>
  <c r="F288" i="1" s="1"/>
  <c r="I298" i="1" s="1"/>
  <c r="N298" i="1" s="1"/>
  <c r="L287" i="1"/>
  <c r="K287" i="1" l="1"/>
  <c r="K288" i="1" s="1"/>
  <c r="O296" i="1"/>
  <c r="N297" i="1"/>
  <c r="J297" i="1"/>
  <c r="J298" i="1" s="1"/>
  <c r="G288" i="1"/>
  <c r="F289" i="1" s="1"/>
  <c r="I299" i="1" s="1"/>
  <c r="L288" i="1"/>
  <c r="M286" i="1"/>
  <c r="P285" i="1"/>
  <c r="O297" i="1" l="1"/>
  <c r="O298" i="1" s="1"/>
  <c r="K289" i="1"/>
  <c r="J299" i="1"/>
  <c r="N299" i="1"/>
  <c r="M287" i="1"/>
  <c r="P286" i="1"/>
  <c r="G289" i="1"/>
  <c r="F290" i="1" s="1"/>
  <c r="I300" i="1" s="1"/>
  <c r="L289" i="1"/>
  <c r="K290" i="1" l="1"/>
  <c r="O299" i="1"/>
  <c r="N300" i="1"/>
  <c r="J300" i="1"/>
  <c r="G290" i="1"/>
  <c r="L290" i="1"/>
  <c r="M288" i="1"/>
  <c r="P287" i="1"/>
  <c r="K291" i="1" l="1"/>
  <c r="O300" i="1"/>
  <c r="M289" i="1"/>
  <c r="P288" i="1"/>
  <c r="F291" i="1"/>
  <c r="G291" i="1" l="1"/>
  <c r="F292" i="1" s="1"/>
  <c r="I302" i="1" s="1"/>
  <c r="I301" i="1"/>
  <c r="L291" i="1"/>
  <c r="K292" i="1" s="1"/>
  <c r="M290" i="1"/>
  <c r="P289" i="1"/>
  <c r="N302" i="1" l="1"/>
  <c r="N301" i="1"/>
  <c r="O301" i="1" s="1"/>
  <c r="J301" i="1"/>
  <c r="J302" i="1" s="1"/>
  <c r="L292" i="1"/>
  <c r="M291" i="1"/>
  <c r="P290" i="1"/>
  <c r="G292" i="1"/>
  <c r="F293" i="1" s="1"/>
  <c r="I303" i="1" s="1"/>
  <c r="K293" i="1"/>
  <c r="O302" i="1" l="1"/>
  <c r="N303" i="1"/>
  <c r="J303" i="1"/>
  <c r="G293" i="1"/>
  <c r="F294" i="1" s="1"/>
  <c r="I304" i="1" s="1"/>
  <c r="L293" i="1"/>
  <c r="K294" i="1" s="1"/>
  <c r="M292" i="1"/>
  <c r="P291" i="1"/>
  <c r="O303" i="1" l="1"/>
  <c r="N304" i="1"/>
  <c r="J304" i="1"/>
  <c r="G294" i="1"/>
  <c r="F295" i="1" s="1"/>
  <c r="I305" i="1" s="1"/>
  <c r="L294" i="1"/>
  <c r="K295" i="1" s="1"/>
  <c r="M293" i="1"/>
  <c r="P292" i="1"/>
  <c r="O304" i="1" l="1"/>
  <c r="N305" i="1"/>
  <c r="J305" i="1"/>
  <c r="M294" i="1"/>
  <c r="P293" i="1"/>
  <c r="G295" i="1"/>
  <c r="F296" i="1" s="1"/>
  <c r="I306" i="1" s="1"/>
  <c r="L295" i="1"/>
  <c r="K296" i="1" s="1"/>
  <c r="O305" i="1" l="1"/>
  <c r="N306" i="1"/>
  <c r="J306" i="1"/>
  <c r="G296" i="1"/>
  <c r="L296" i="1"/>
  <c r="K297" i="1" s="1"/>
  <c r="M295" i="1"/>
  <c r="P294" i="1"/>
  <c r="O306" i="1" l="1"/>
  <c r="M296" i="1"/>
  <c r="P295" i="1"/>
  <c r="F297" i="1"/>
  <c r="G297" i="1" l="1"/>
  <c r="F298" i="1" s="1"/>
  <c r="I307" i="1"/>
  <c r="L297" i="1"/>
  <c r="K298" i="1" s="1"/>
  <c r="P296" i="1"/>
  <c r="M297" i="1" l="1"/>
  <c r="P297" i="1" s="1"/>
  <c r="G298" i="1"/>
  <c r="F299" i="1" s="1"/>
  <c r="I308" i="1"/>
  <c r="N307" i="1"/>
  <c r="O307" i="1" s="1"/>
  <c r="J307" i="1"/>
  <c r="L298" i="1"/>
  <c r="M298" i="1" l="1"/>
  <c r="P298" i="1" s="1"/>
  <c r="G299" i="1"/>
  <c r="F300" i="1" s="1"/>
  <c r="I310" i="1" s="1"/>
  <c r="I309" i="1"/>
  <c r="N309" i="1" s="1"/>
  <c r="N308" i="1"/>
  <c r="O308" i="1" s="1"/>
  <c r="J308" i="1"/>
  <c r="K299" i="1"/>
  <c r="G300" i="1"/>
  <c r="F301" i="1" s="1"/>
  <c r="I311" i="1" s="1"/>
  <c r="L300" i="1"/>
  <c r="L299" i="1"/>
  <c r="M299" i="1" l="1"/>
  <c r="M300" i="1" s="1"/>
  <c r="N311" i="1"/>
  <c r="J309" i="1"/>
  <c r="J310" i="1" s="1"/>
  <c r="J311" i="1" s="1"/>
  <c r="O309" i="1"/>
  <c r="N310" i="1"/>
  <c r="G301" i="1"/>
  <c r="L301" i="1"/>
  <c r="K300" i="1"/>
  <c r="K301" i="1" s="1"/>
  <c r="P299" i="1" l="1"/>
  <c r="O310" i="1"/>
  <c r="O311" i="1" s="1"/>
  <c r="K302" i="1"/>
  <c r="F302" i="1"/>
  <c r="M301" i="1"/>
  <c r="P300" i="1"/>
  <c r="G302" i="1" l="1"/>
  <c r="F303" i="1" s="1"/>
  <c r="I313" i="1" s="1"/>
  <c r="I312" i="1"/>
  <c r="P301" i="1"/>
  <c r="L302" i="1"/>
  <c r="K303" i="1" s="1"/>
  <c r="N313" i="1" l="1"/>
  <c r="N312" i="1"/>
  <c r="O312" i="1" s="1"/>
  <c r="J312" i="1"/>
  <c r="J313" i="1" s="1"/>
  <c r="L303" i="1"/>
  <c r="K304" i="1" s="1"/>
  <c r="G303" i="1"/>
  <c r="M302" i="1"/>
  <c r="O313" i="1" l="1"/>
  <c r="M303" i="1"/>
  <c r="P302" i="1"/>
  <c r="F304" i="1"/>
  <c r="G304" i="1" l="1"/>
  <c r="F305" i="1" s="1"/>
  <c r="I315" i="1" s="1"/>
  <c r="I314" i="1"/>
  <c r="L304" i="1"/>
  <c r="K305" i="1" s="1"/>
  <c r="P303" i="1"/>
  <c r="M304" i="1" l="1"/>
  <c r="N315" i="1"/>
  <c r="N314" i="1"/>
  <c r="O314" i="1" s="1"/>
  <c r="J314" i="1"/>
  <c r="J315" i="1" s="1"/>
  <c r="P304" i="1"/>
  <c r="L305" i="1"/>
  <c r="M305" i="1" s="1"/>
  <c r="G305" i="1"/>
  <c r="O315" i="1" l="1"/>
  <c r="P305" i="1"/>
  <c r="F306" i="1"/>
  <c r="I316" i="1" s="1"/>
  <c r="K306" i="1"/>
  <c r="N316" i="1" l="1"/>
  <c r="O316" i="1" s="1"/>
  <c r="J316" i="1"/>
  <c r="L306" i="1"/>
  <c r="M306" i="1" s="1"/>
  <c r="G306" i="1"/>
  <c r="F307" i="1" s="1"/>
  <c r="I317" i="1" s="1"/>
  <c r="N317" i="1" l="1"/>
  <c r="O317" i="1" s="1"/>
  <c r="J317" i="1"/>
  <c r="G307" i="1"/>
  <c r="F308" i="1" s="1"/>
  <c r="I318" i="1" s="1"/>
  <c r="L307" i="1"/>
  <c r="M307" i="1" s="1"/>
  <c r="P306" i="1"/>
  <c r="K307" i="1"/>
  <c r="K308" i="1" l="1"/>
  <c r="N318" i="1"/>
  <c r="O318" i="1" s="1"/>
  <c r="J318" i="1"/>
  <c r="P307" i="1"/>
  <c r="G308" i="1"/>
  <c r="L308" i="1"/>
  <c r="K309" i="1" l="1"/>
  <c r="M308" i="1"/>
  <c r="F309" i="1"/>
  <c r="I319" i="1" s="1"/>
  <c r="N319" i="1" l="1"/>
  <c r="O319" i="1" s="1"/>
  <c r="J319" i="1"/>
  <c r="L309" i="1"/>
  <c r="K310" i="1" s="1"/>
  <c r="G309" i="1"/>
  <c r="P308" i="1"/>
  <c r="M309" i="1" l="1"/>
  <c r="P309" i="1" s="1"/>
  <c r="F310" i="1"/>
  <c r="I320" i="1" s="1"/>
  <c r="G310" i="1" l="1"/>
  <c r="F311" i="1" s="1"/>
  <c r="N320" i="1"/>
  <c r="O320" i="1" s="1"/>
  <c r="J320" i="1"/>
  <c r="L310" i="1"/>
  <c r="G311" i="1" l="1"/>
  <c r="I321" i="1"/>
  <c r="M310" i="1"/>
  <c r="K311" i="1"/>
  <c r="F312" i="1"/>
  <c r="L311" i="1"/>
  <c r="G312" i="1" l="1"/>
  <c r="F313" i="1" s="1"/>
  <c r="I322" i="1"/>
  <c r="N321" i="1"/>
  <c r="O321" i="1" s="1"/>
  <c r="J321" i="1"/>
  <c r="L312" i="1"/>
  <c r="K312" i="1"/>
  <c r="M311" i="1"/>
  <c r="P310" i="1"/>
  <c r="G313" i="1" l="1"/>
  <c r="F314" i="1" s="1"/>
  <c r="I323" i="1"/>
  <c r="N322" i="1"/>
  <c r="O322" i="1" s="1"/>
  <c r="J322" i="1"/>
  <c r="K313" i="1"/>
  <c r="M312" i="1"/>
  <c r="P311" i="1"/>
  <c r="L313" i="1"/>
  <c r="G314" i="1" l="1"/>
  <c r="F315" i="1" s="1"/>
  <c r="I325" i="1" s="1"/>
  <c r="I324" i="1"/>
  <c r="N323" i="1"/>
  <c r="O323" i="1" s="1"/>
  <c r="J323" i="1"/>
  <c r="K314" i="1"/>
  <c r="L314" i="1"/>
  <c r="M313" i="1"/>
  <c r="P312" i="1"/>
  <c r="N325" i="1" l="1"/>
  <c r="N324" i="1"/>
  <c r="O324" i="1" s="1"/>
  <c r="J324" i="1"/>
  <c r="J325" i="1" s="1"/>
  <c r="K315" i="1"/>
  <c r="M314" i="1"/>
  <c r="P313" i="1"/>
  <c r="L315" i="1"/>
  <c r="G315" i="1"/>
  <c r="O325" i="1" l="1"/>
  <c r="K316" i="1"/>
  <c r="F316" i="1"/>
  <c r="I326" i="1" s="1"/>
  <c r="M315" i="1"/>
  <c r="P314" i="1"/>
  <c r="N326" i="1" l="1"/>
  <c r="O326" i="1" s="1"/>
  <c r="J326" i="1"/>
  <c r="L316" i="1"/>
  <c r="K317" i="1" s="1"/>
  <c r="P315" i="1"/>
  <c r="G316" i="1"/>
  <c r="M316" i="1" l="1"/>
  <c r="P316" i="1" s="1"/>
  <c r="F317" i="1"/>
  <c r="L317" i="1" l="1"/>
  <c r="K318" i="1" s="1"/>
  <c r="I327" i="1"/>
  <c r="G317" i="1"/>
  <c r="M317" i="1" l="1"/>
  <c r="P317" i="1" s="1"/>
  <c r="N327" i="1"/>
  <c r="O327" i="1" s="1"/>
  <c r="J327" i="1"/>
  <c r="F318" i="1"/>
  <c r="L318" i="1" l="1"/>
  <c r="K319" i="1" s="1"/>
  <c r="I328" i="1"/>
  <c r="G318" i="1"/>
  <c r="F319" i="1" s="1"/>
  <c r="M318" i="1" l="1"/>
  <c r="L319" i="1"/>
  <c r="K320" i="1" s="1"/>
  <c r="I329" i="1"/>
  <c r="N328" i="1"/>
  <c r="O328" i="1" s="1"/>
  <c r="J328" i="1"/>
  <c r="G319" i="1"/>
  <c r="F320" i="1" s="1"/>
  <c r="I330" i="1" s="1"/>
  <c r="M319" i="1" l="1"/>
  <c r="P318" i="1"/>
  <c r="L320" i="1"/>
  <c r="G320" i="1"/>
  <c r="F321" i="1" s="1"/>
  <c r="I331" i="1" s="1"/>
  <c r="N331" i="1" s="1"/>
  <c r="N330" i="1"/>
  <c r="N329" i="1"/>
  <c r="O329" i="1" s="1"/>
  <c r="J329" i="1"/>
  <c r="J330" i="1" s="1"/>
  <c r="K321" i="1"/>
  <c r="G321" i="1"/>
  <c r="F322" i="1" s="1"/>
  <c r="I332" i="1" s="1"/>
  <c r="L321" i="1"/>
  <c r="M320" i="1"/>
  <c r="P319" i="1"/>
  <c r="J331" i="1" l="1"/>
  <c r="J332" i="1" s="1"/>
  <c r="O330" i="1"/>
  <c r="O331" i="1" s="1"/>
  <c r="N332" i="1"/>
  <c r="K322" i="1"/>
  <c r="M321" i="1"/>
  <c r="P320" i="1"/>
  <c r="G322" i="1"/>
  <c r="L322" i="1"/>
  <c r="O332" i="1" l="1"/>
  <c r="K323" i="1"/>
  <c r="F323" i="1"/>
  <c r="M322" i="1"/>
  <c r="P321" i="1"/>
  <c r="L323" i="1" l="1"/>
  <c r="K324" i="1" s="1"/>
  <c r="I333" i="1"/>
  <c r="G323" i="1"/>
  <c r="F324" i="1" s="1"/>
  <c r="P322" i="1"/>
  <c r="M323" i="1" l="1"/>
  <c r="P323" i="1" s="1"/>
  <c r="L324" i="1"/>
  <c r="K325" i="1" s="1"/>
  <c r="I334" i="1"/>
  <c r="N333" i="1"/>
  <c r="O333" i="1" s="1"/>
  <c r="J333" i="1"/>
  <c r="G324" i="1"/>
  <c r="M324" i="1" l="1"/>
  <c r="P324" i="1" s="1"/>
  <c r="N334" i="1"/>
  <c r="O334" i="1" s="1"/>
  <c r="J334" i="1"/>
  <c r="F325" i="1"/>
  <c r="L325" i="1" l="1"/>
  <c r="K326" i="1" s="1"/>
  <c r="I335" i="1"/>
  <c r="N335" i="1" s="1"/>
  <c r="O335" i="1" s="1"/>
  <c r="G325" i="1"/>
  <c r="M325" i="1" l="1"/>
  <c r="P325" i="1" s="1"/>
  <c r="J335" i="1"/>
  <c r="F326" i="1"/>
  <c r="L326" i="1" l="1"/>
  <c r="K327" i="1" s="1"/>
  <c r="I336" i="1"/>
  <c r="G326" i="1"/>
  <c r="F327" i="1" s="1"/>
  <c r="M326" i="1" l="1"/>
  <c r="P326" i="1" s="1"/>
  <c r="L327" i="1"/>
  <c r="K328" i="1" s="1"/>
  <c r="I337" i="1"/>
  <c r="N336" i="1"/>
  <c r="O336" i="1" s="1"/>
  <c r="J336" i="1"/>
  <c r="G327" i="1"/>
  <c r="M327" i="1" l="1"/>
  <c r="P327" i="1" s="1"/>
  <c r="N337" i="1"/>
  <c r="O337" i="1" s="1"/>
  <c r="J337" i="1"/>
  <c r="F328" i="1"/>
  <c r="L328" i="1" l="1"/>
  <c r="K329" i="1" s="1"/>
  <c r="I338" i="1"/>
  <c r="G328" i="1"/>
  <c r="F329" i="1" s="1"/>
  <c r="I339" i="1" s="1"/>
  <c r="M328" i="1" l="1"/>
  <c r="P328" i="1" s="1"/>
  <c r="N338" i="1"/>
  <c r="O338" i="1" s="1"/>
  <c r="J338" i="1"/>
  <c r="J339" i="1" s="1"/>
  <c r="N339" i="1"/>
  <c r="G329" i="1"/>
  <c r="F330" i="1" s="1"/>
  <c r="I340" i="1" s="1"/>
  <c r="L329" i="1"/>
  <c r="N340" i="1" l="1"/>
  <c r="J340" i="1"/>
  <c r="O339" i="1"/>
  <c r="M329" i="1"/>
  <c r="K330" i="1"/>
  <c r="G330" i="1"/>
  <c r="L330" i="1"/>
  <c r="O340" i="1" l="1"/>
  <c r="K331" i="1"/>
  <c r="F331" i="1"/>
  <c r="M330" i="1"/>
  <c r="P329" i="1"/>
  <c r="L331" i="1" l="1"/>
  <c r="K332" i="1" s="1"/>
  <c r="I341" i="1"/>
  <c r="P330" i="1"/>
  <c r="G331" i="1"/>
  <c r="F332" i="1" s="1"/>
  <c r="I342" i="1" s="1"/>
  <c r="M331" i="1" l="1"/>
  <c r="N342" i="1"/>
  <c r="N341" i="1"/>
  <c r="O341" i="1" s="1"/>
  <c r="J341" i="1"/>
  <c r="J342" i="1" s="1"/>
  <c r="G332" i="1"/>
  <c r="F333" i="1" s="1"/>
  <c r="I343" i="1" s="1"/>
  <c r="L332" i="1"/>
  <c r="K333" i="1" s="1"/>
  <c r="P331" i="1"/>
  <c r="N343" i="1" l="1"/>
  <c r="J343" i="1"/>
  <c r="O342" i="1"/>
  <c r="M332" i="1"/>
  <c r="P332" i="1" s="1"/>
  <c r="G333" i="1"/>
  <c r="L333" i="1"/>
  <c r="M333" i="1" l="1"/>
  <c r="P333" i="1" s="1"/>
  <c r="O343" i="1"/>
  <c r="F334" i="1"/>
  <c r="K334" i="1"/>
  <c r="L334" i="1" l="1"/>
  <c r="M334" i="1" s="1"/>
  <c r="P334" i="1" s="1"/>
  <c r="I344" i="1"/>
  <c r="G334" i="1"/>
  <c r="F335" i="1" s="1"/>
  <c r="L335" i="1" l="1"/>
  <c r="M335" i="1" s="1"/>
  <c r="P335" i="1" s="1"/>
  <c r="I345" i="1"/>
  <c r="N344" i="1"/>
  <c r="O344" i="1" s="1"/>
  <c r="J344" i="1"/>
  <c r="K335" i="1"/>
  <c r="G335" i="1"/>
  <c r="K336" i="1" l="1"/>
  <c r="N345" i="1"/>
  <c r="O345" i="1" s="1"/>
  <c r="J345" i="1"/>
  <c r="F336" i="1"/>
  <c r="L336" i="1" l="1"/>
  <c r="M336" i="1" s="1"/>
  <c r="P336" i="1" s="1"/>
  <c r="I346" i="1"/>
  <c r="G336" i="1"/>
  <c r="F337" i="1" s="1"/>
  <c r="K337" i="1" l="1"/>
  <c r="L337" i="1"/>
  <c r="I347" i="1"/>
  <c r="N346" i="1"/>
  <c r="O346" i="1" s="1"/>
  <c r="J346" i="1"/>
  <c r="M337" i="1"/>
  <c r="P337" i="1" s="1"/>
  <c r="G337" i="1"/>
  <c r="F338" i="1" s="1"/>
  <c r="I348" i="1" s="1"/>
  <c r="K338" i="1" l="1"/>
  <c r="L338" i="1"/>
  <c r="G338" i="1"/>
  <c r="N348" i="1"/>
  <c r="N347" i="1"/>
  <c r="O347" i="1" s="1"/>
  <c r="J347" i="1"/>
  <c r="J348" i="1" s="1"/>
  <c r="F339" i="1"/>
  <c r="M338" i="1"/>
  <c r="K339" i="1" l="1"/>
  <c r="L339" i="1"/>
  <c r="M339" i="1" s="1"/>
  <c r="I349" i="1"/>
  <c r="O348" i="1"/>
  <c r="P338" i="1"/>
  <c r="G339" i="1"/>
  <c r="K340" i="1" l="1"/>
  <c r="N349" i="1"/>
  <c r="O349" i="1" s="1"/>
  <c r="J349" i="1"/>
  <c r="F340" i="1"/>
  <c r="P339" i="1"/>
  <c r="L340" i="1" l="1"/>
  <c r="K341" i="1" s="1"/>
  <c r="I350" i="1"/>
  <c r="N350" i="1" s="1"/>
  <c r="O350" i="1" s="1"/>
  <c r="G340" i="1"/>
  <c r="F341" i="1" s="1"/>
  <c r="M340" i="1" l="1"/>
  <c r="P340" i="1" s="1"/>
  <c r="J350" i="1"/>
  <c r="L341" i="1"/>
  <c r="I351" i="1"/>
  <c r="K342" i="1"/>
  <c r="G341" i="1"/>
  <c r="F342" i="1" s="1"/>
  <c r="M341" i="1" l="1"/>
  <c r="P341" i="1" s="1"/>
  <c r="G342" i="1"/>
  <c r="F343" i="1" s="1"/>
  <c r="I353" i="1" s="1"/>
  <c r="I352" i="1"/>
  <c r="N351" i="1"/>
  <c r="O351" i="1" s="1"/>
  <c r="J351" i="1"/>
  <c r="L342" i="1"/>
  <c r="M342" i="1" s="1"/>
  <c r="P342" i="1" s="1"/>
  <c r="G343" i="1" l="1"/>
  <c r="F344" i="1" s="1"/>
  <c r="I354" i="1" s="1"/>
  <c r="N354" i="1" s="1"/>
  <c r="L343" i="1"/>
  <c r="M343" i="1" s="1"/>
  <c r="P343" i="1" s="1"/>
  <c r="N352" i="1"/>
  <c r="O352" i="1" s="1"/>
  <c r="J352" i="1"/>
  <c r="J353" i="1" s="1"/>
  <c r="N353" i="1"/>
  <c r="K343" i="1"/>
  <c r="L344" i="1" l="1"/>
  <c r="M344" i="1" s="1"/>
  <c r="P344" i="1" s="1"/>
  <c r="G344" i="1"/>
  <c r="K344" i="1"/>
  <c r="J354" i="1"/>
  <c r="O353" i="1"/>
  <c r="O354" i="1" s="1"/>
  <c r="F345" i="1"/>
  <c r="K345" i="1" l="1"/>
  <c r="L345" i="1"/>
  <c r="M345" i="1" s="1"/>
  <c r="P345" i="1" s="1"/>
  <c r="I355" i="1"/>
  <c r="G345" i="1"/>
  <c r="K346" i="1" l="1"/>
  <c r="N355" i="1"/>
  <c r="O355" i="1" s="1"/>
  <c r="J355" i="1"/>
  <c r="F346" i="1"/>
  <c r="L346" i="1" l="1"/>
  <c r="M346" i="1" s="1"/>
  <c r="P346" i="1" s="1"/>
  <c r="I356" i="1"/>
  <c r="G346" i="1"/>
  <c r="F347" i="1" s="1"/>
  <c r="K347" i="1" l="1"/>
  <c r="L347" i="1"/>
  <c r="M347" i="1" s="1"/>
  <c r="I357" i="1"/>
  <c r="N356" i="1"/>
  <c r="O356" i="1" s="1"/>
  <c r="J356" i="1"/>
  <c r="G347" i="1"/>
  <c r="F348" i="1" s="1"/>
  <c r="P347" i="1"/>
  <c r="K348" i="1" l="1"/>
  <c r="L348" i="1"/>
  <c r="I358" i="1"/>
  <c r="N357" i="1"/>
  <c r="O357" i="1" s="1"/>
  <c r="J357" i="1"/>
  <c r="G348" i="1"/>
  <c r="F349" i="1" s="1"/>
  <c r="K349" i="1" l="1"/>
  <c r="M348" i="1"/>
  <c r="L349" i="1"/>
  <c r="I359" i="1"/>
  <c r="N358" i="1"/>
  <c r="O358" i="1" s="1"/>
  <c r="J358" i="1"/>
  <c r="G349" i="1"/>
  <c r="F350" i="1" s="1"/>
  <c r="M349" i="1"/>
  <c r="P348" i="1"/>
  <c r="K350" i="1" l="1"/>
  <c r="L350" i="1"/>
  <c r="I360" i="1"/>
  <c r="N359" i="1"/>
  <c r="O359" i="1" s="1"/>
  <c r="J359" i="1"/>
  <c r="G350" i="1"/>
  <c r="F351" i="1" s="1"/>
  <c r="P349" i="1"/>
  <c r="K351" i="1" l="1"/>
  <c r="M350" i="1"/>
  <c r="L351" i="1"/>
  <c r="I361" i="1"/>
  <c r="N360" i="1"/>
  <c r="O360" i="1" s="1"/>
  <c r="J360" i="1"/>
  <c r="G351" i="1"/>
  <c r="F352" i="1" s="1"/>
  <c r="M351" i="1"/>
  <c r="P350" i="1"/>
  <c r="K352" i="1" l="1"/>
  <c r="L352" i="1"/>
  <c r="I362" i="1"/>
  <c r="N361" i="1"/>
  <c r="O361" i="1" s="1"/>
  <c r="J361" i="1"/>
  <c r="G352" i="1"/>
  <c r="F353" i="1" s="1"/>
  <c r="P351" i="1"/>
  <c r="K353" i="1" l="1"/>
  <c r="M352" i="1"/>
  <c r="P352" i="1" s="1"/>
  <c r="L353" i="1"/>
  <c r="I363" i="1"/>
  <c r="N362" i="1"/>
  <c r="O362" i="1" s="1"/>
  <c r="J362" i="1"/>
  <c r="G353" i="1"/>
  <c r="K354" i="1" l="1"/>
  <c r="M353" i="1"/>
  <c r="N363" i="1"/>
  <c r="O363" i="1" s="1"/>
  <c r="J363" i="1"/>
  <c r="F354" i="1"/>
  <c r="P353" i="1"/>
  <c r="L354" i="1" l="1"/>
  <c r="K355" i="1" s="1"/>
  <c r="I364" i="1"/>
  <c r="G354" i="1"/>
  <c r="F355" i="1" s="1"/>
  <c r="M354" i="1" l="1"/>
  <c r="P354" i="1" s="1"/>
  <c r="N364" i="1"/>
  <c r="O364" i="1" s="1"/>
  <c r="J364" i="1"/>
  <c r="L355" i="1"/>
  <c r="I365" i="1"/>
  <c r="G355" i="1"/>
  <c r="F356" i="1" s="1"/>
  <c r="I366" i="1" s="1"/>
  <c r="K356" i="1"/>
  <c r="M355" i="1" l="1"/>
  <c r="P355" i="1" s="1"/>
  <c r="G356" i="1"/>
  <c r="N366" i="1"/>
  <c r="L356" i="1"/>
  <c r="N365" i="1"/>
  <c r="O365" i="1" s="1"/>
  <c r="J365" i="1"/>
  <c r="J366" i="1" s="1"/>
  <c r="F357" i="1"/>
  <c r="L357" i="1" s="1"/>
  <c r="K357" i="1"/>
  <c r="M356" i="1" l="1"/>
  <c r="P356" i="1" s="1"/>
  <c r="O366" i="1"/>
  <c r="K358" i="1"/>
  <c r="G357" i="1"/>
  <c r="M357" i="1" l="1"/>
  <c r="P357" i="1" s="1"/>
  <c r="F358" i="1"/>
  <c r="L358" i="1" s="1"/>
  <c r="M358" i="1" l="1"/>
  <c r="P358" i="1" s="1"/>
  <c r="K359" i="1"/>
  <c r="G358" i="1"/>
  <c r="F359" i="1" s="1"/>
  <c r="L359" i="1" s="1"/>
  <c r="G359" i="1" l="1"/>
  <c r="F360" i="1" s="1"/>
  <c r="L360" i="1" s="1"/>
  <c r="K360" i="1"/>
  <c r="M359" i="1"/>
  <c r="P359" i="1" s="1"/>
  <c r="K361" i="1" l="1"/>
  <c r="G360" i="1"/>
  <c r="F361" i="1" s="1"/>
  <c r="L361" i="1" s="1"/>
  <c r="M360" i="1"/>
  <c r="K362" i="1" l="1"/>
  <c r="G361" i="1"/>
  <c r="F362" i="1" s="1"/>
  <c r="L362" i="1" s="1"/>
  <c r="M361" i="1"/>
  <c r="P360" i="1"/>
  <c r="K363" i="1" l="1"/>
  <c r="G362" i="1"/>
  <c r="F363" i="1" s="1"/>
  <c r="L363" i="1" s="1"/>
  <c r="M362" i="1"/>
  <c r="P361" i="1"/>
  <c r="G363" i="1" l="1"/>
  <c r="F364" i="1" s="1"/>
  <c r="L364" i="1" s="1"/>
  <c r="K364" i="1"/>
  <c r="M363" i="1"/>
  <c r="P362" i="1"/>
  <c r="G364" i="1" l="1"/>
  <c r="F365" i="1" s="1"/>
  <c r="L365" i="1" s="1"/>
  <c r="K365" i="1"/>
  <c r="M364" i="1"/>
  <c r="P363" i="1"/>
  <c r="K366" i="1" l="1"/>
  <c r="G365" i="1"/>
  <c r="F366" i="1" s="1"/>
  <c r="L366" i="1" s="1"/>
  <c r="AA2" i="1"/>
  <c r="M365" i="1"/>
  <c r="P364" i="1"/>
  <c r="AE2" i="1" l="1"/>
  <c r="G366" i="1"/>
  <c r="AB2" i="1"/>
  <c r="AC2" i="1" s="1"/>
  <c r="AD2" i="1" s="1"/>
  <c r="M366" i="1"/>
  <c r="P366" i="1" s="1"/>
  <c r="AF2" i="1" s="1"/>
  <c r="P365" i="1"/>
</calcChain>
</file>

<file path=xl/sharedStrings.xml><?xml version="1.0" encoding="utf-8"?>
<sst xmlns="http://schemas.openxmlformats.org/spreadsheetml/2006/main" count="89" uniqueCount="77">
  <si>
    <t>Таблица исходных данных</t>
  </si>
  <si>
    <t>Параметр пирамиды</t>
  </si>
  <si>
    <t>Число жителей в городе, N</t>
  </si>
  <si>
    <t>Ежедневные расходы, руб., R</t>
  </si>
  <si>
    <t>Время между покупкой и продажей акции, дней:.T</t>
  </si>
  <si>
    <t>Число купивших акции в первый день, n1:</t>
  </si>
  <si>
    <t>Значение</t>
  </si>
  <si>
    <r>
      <t>Коэффициент ажиотажа, К</t>
    </r>
    <r>
      <rPr>
        <sz val="8"/>
        <color theme="1"/>
        <rFont val="Calibri"/>
        <family val="2"/>
        <charset val="204"/>
        <scheme val="minor"/>
      </rPr>
      <t>А</t>
    </r>
  </si>
  <si>
    <r>
      <t>Начальный капитал, руб., П</t>
    </r>
    <r>
      <rPr>
        <sz val="8"/>
        <color theme="1"/>
        <rFont val="Calibri"/>
        <family val="2"/>
        <charset val="204"/>
        <scheme val="minor"/>
      </rPr>
      <t>1</t>
    </r>
  </si>
  <si>
    <t>День</t>
  </si>
  <si>
    <t>Курс Продаж</t>
  </si>
  <si>
    <t>Продано в день</t>
  </si>
  <si>
    <t>Продано всего</t>
  </si>
  <si>
    <t>Курс покупки</t>
  </si>
  <si>
    <t>Купленно в день</t>
  </si>
  <si>
    <t>Куплено всего</t>
  </si>
  <si>
    <t>Сумма на счёте</t>
  </si>
  <si>
    <t>Доход в день</t>
  </si>
  <si>
    <t>Доход всего</t>
  </si>
  <si>
    <t>Расход в день</t>
  </si>
  <si>
    <t>Расход всего</t>
  </si>
  <si>
    <t>Прибыль</t>
  </si>
  <si>
    <r>
      <t>П</t>
    </r>
    <r>
      <rPr>
        <sz val="8"/>
        <color theme="1"/>
        <rFont val="Calibri"/>
        <family val="2"/>
        <charset val="204"/>
        <scheme val="minor"/>
      </rPr>
      <t>max</t>
    </r>
  </si>
  <si>
    <r>
      <t>П</t>
    </r>
    <r>
      <rPr>
        <sz val="8"/>
        <color theme="1"/>
        <rFont val="Calibri"/>
        <family val="2"/>
        <charset val="204"/>
        <scheme val="minor"/>
      </rPr>
      <t>min</t>
    </r>
  </si>
  <si>
    <r>
      <t>D</t>
    </r>
    <r>
      <rPr>
        <sz val="8"/>
        <color theme="1"/>
        <rFont val="Calibri"/>
        <family val="2"/>
        <charset val="204"/>
        <scheme val="minor"/>
      </rPr>
      <t>krit</t>
    </r>
  </si>
  <si>
    <r>
      <t>D</t>
    </r>
    <r>
      <rPr>
        <sz val="8"/>
        <color theme="1"/>
        <rFont val="Calibri"/>
        <family val="2"/>
        <charset val="204"/>
        <scheme val="minor"/>
      </rPr>
      <t>min</t>
    </r>
  </si>
  <si>
    <r>
      <t>D</t>
    </r>
    <r>
      <rPr>
        <sz val="8"/>
        <color theme="1"/>
        <rFont val="Calibri"/>
        <family val="2"/>
        <charset val="204"/>
        <scheme val="minor"/>
      </rPr>
      <t>max</t>
    </r>
  </si>
  <si>
    <r>
      <t>Прибыль</t>
    </r>
    <r>
      <rPr>
        <sz val="8"/>
        <color theme="1"/>
        <rFont val="Calibri"/>
        <family val="2"/>
        <charset val="204"/>
        <scheme val="minor"/>
      </rPr>
      <t>макс</t>
    </r>
  </si>
  <si>
    <t>Крит знач</t>
  </si>
  <si>
    <t>$B$3</t>
  </si>
  <si>
    <t>$B$4</t>
  </si>
  <si>
    <t>$B$5</t>
  </si>
  <si>
    <t>$B$6</t>
  </si>
  <si>
    <t>$B$7</t>
  </si>
  <si>
    <t>$B$8</t>
  </si>
  <si>
    <t>$AA$2</t>
  </si>
  <si>
    <t>$AB$2</t>
  </si>
  <si>
    <t>$AC$2</t>
  </si>
  <si>
    <t>$AD$2</t>
  </si>
  <si>
    <t>$AE$2</t>
  </si>
  <si>
    <t>$AF$2</t>
  </si>
  <si>
    <t>Увеличение N</t>
  </si>
  <si>
    <t>Автор: Антон Кадочников , 12.02.2024
Автор изменений: Антон Кадочников , 12.02.2024</t>
  </si>
  <si>
    <t>Уменьшение N</t>
  </si>
  <si>
    <t>Увеличение Ка</t>
  </si>
  <si>
    <t>Автор: Антон Кадочников , 12.02.2024</t>
  </si>
  <si>
    <t>Уменьшить Ка</t>
  </si>
  <si>
    <t>Увеличение R</t>
  </si>
  <si>
    <t>Уменьшение R</t>
  </si>
  <si>
    <t>Увеличение T</t>
  </si>
  <si>
    <t>Уменьшение T</t>
  </si>
  <si>
    <t>Увеличение n1</t>
  </si>
  <si>
    <t>Уменьшение n1</t>
  </si>
  <si>
    <t>Увеличение П1</t>
  </si>
  <si>
    <t>Уменьшение П1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</si>
  <si>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</si>
  <si>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</si>
  <si>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</si>
  <si>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</si>
  <si>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</si>
  <si>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</si>
  <si>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</si>
  <si>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Болше всего на фнансовую юпирамиду влияют Число жителей и КА, при увеличении которых</t>
  </si>
  <si>
    <t>эффективность пирамиды повышается больше всего.</t>
  </si>
  <si>
    <t>Так же на эффективность влияет время Т, уменьшение этого параметра сильно</t>
  </si>
  <si>
    <t xml:space="preserve"> снижает приток денег</t>
  </si>
  <si>
    <t>Решения проблемы меньшего числа людей(600000)</t>
  </si>
  <si>
    <t>КА</t>
  </si>
  <si>
    <t>ежед. расходы</t>
  </si>
  <si>
    <t>время Т</t>
  </si>
  <si>
    <t>П1</t>
  </si>
  <si>
    <t>n1</t>
  </si>
  <si>
    <t>-</t>
  </si>
  <si>
    <t xml:space="preserve"> или увеличить начальный капитал.</t>
  </si>
  <si>
    <t>Значения</t>
  </si>
  <si>
    <t>Самый влиятельный способ это, немного уменьшить ежедневные расходы</t>
  </si>
  <si>
    <t>В ином случае можно или уменьшить КА,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</si>
</sst>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2" fontId="0" fillId="0" borderId="0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0" borderId="9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15" xfId="0" applyFont="1" applyBorder="1"/>
    <xf numFmtId="0" fontId="2" fillId="0" borderId="0" xfId="0" applyFo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1" fontId="0" fillId="0" borderId="17" xfId="0" applyNumberFormat="1" applyFill="1" applyBorder="1" applyAlignment="1"/>
    <xf numFmtId="0" fontId="3" fillId="2" borderId="8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0" fillId="0" borderId="18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right"/>
    </xf>
    <xf numFmtId="0" fontId="6" fillId="2" borderId="8" xfId="0" applyFont="1" applyFill="1" applyBorder="1" applyAlignment="1">
      <alignment horizontal="right"/>
    </xf>
    <xf numFmtId="0" fontId="0" fillId="4" borderId="0" xfId="0" applyFill="1" applyBorder="1" applyAlignment="1"/>
    <xf numFmtId="0" fontId="1" fillId="0" borderId="0" xfId="0" applyFont="1" applyFill="1" applyBorder="1" applyAlignment="1">
      <alignment vertical="top" wrapText="1"/>
    </xf>
    <xf numFmtId="0" fontId="2" fillId="0" borderId="17" xfId="0" applyFont="1" applyBorder="1"/>
    <xf numFmtId="1" fontId="2" fillId="0" borderId="19" xfId="0" applyNumberFormat="1" applyFont="1" applyBorder="1"/>
    <xf numFmtId="0" fontId="2" fillId="0" borderId="1" xfId="0" applyFont="1" applyBorder="1"/>
    <xf numFmtId="1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5" borderId="8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на счёте</a:t>
            </a: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Sheet1!$K$2:$K$366</c:f>
              <c:numCache>
                <c:formatCode>0</c:formatCode>
                <c:ptCount val="365"/>
                <c:pt idx="0">
                  <c:v>300000</c:v>
                </c:pt>
                <c:pt idx="1">
                  <c:v>295105</c:v>
                </c:pt>
                <c:pt idx="2">
                  <c:v>290111.41892999999</c:v>
                </c:pt>
                <c:pt idx="3">
                  <c:v>285118.35003989912</c:v>
                </c:pt>
                <c:pt idx="4">
                  <c:v>280125.8316691778</c:v>
                </c:pt>
                <c:pt idx="5">
                  <c:v>275133.90491230541</c:v>
                </c:pt>
                <c:pt idx="6">
                  <c:v>270142.61381106015</c:v>
                </c:pt>
                <c:pt idx="7">
                  <c:v>265152.00555997482</c:v>
                </c:pt>
                <c:pt idx="8">
                  <c:v>260162.13072578725</c:v>
                </c:pt>
                <c:pt idx="9">
                  <c:v>255173.04348183042</c:v>
                </c:pt>
                <c:pt idx="10">
                  <c:v>250184.80185835945</c:v>
                </c:pt>
                <c:pt idx="11">
                  <c:v>245197.4680098776</c:v>
                </c:pt>
                <c:pt idx="12">
                  <c:v>240211.10850059218</c:v>
                </c:pt>
                <c:pt idx="13">
                  <c:v>235225.79460920533</c:v>
                </c:pt>
                <c:pt idx="14">
                  <c:v>230241.60265432237</c:v>
                </c:pt>
                <c:pt idx="15">
                  <c:v>225258.61434184387</c:v>
                </c:pt>
                <c:pt idx="16">
                  <c:v>220276.91713579552</c:v>
                </c:pt>
                <c:pt idx="17">
                  <c:v>215296.60465414386</c:v>
                </c:pt>
                <c:pt idx="18">
                  <c:v>210317.77709124549</c:v>
                </c:pt>
                <c:pt idx="19">
                  <c:v>205340.5416686828</c:v>
                </c:pt>
                <c:pt idx="20">
                  <c:v>200365.01311635162</c:v>
                </c:pt>
                <c:pt idx="21">
                  <c:v>195391.3141857853</c:v>
                </c:pt>
                <c:pt idx="22">
                  <c:v>190419.57619782569</c:v>
                </c:pt>
                <c:pt idx="23">
                  <c:v>185449.93962688537</c:v>
                </c:pt>
                <c:pt idx="24">
                  <c:v>180482.55472418782</c:v>
                </c:pt>
                <c:pt idx="25">
                  <c:v>175517.5821825215</c:v>
                </c:pt>
                <c:pt idx="26">
                  <c:v>170555.19384520414</c:v>
                </c:pt>
                <c:pt idx="27">
                  <c:v>165595.57346212142</c:v>
                </c:pt>
                <c:pt idx="28">
                  <c:v>160638.91749588243</c:v>
                </c:pt>
                <c:pt idx="29">
                  <c:v>155685.43598132348</c:v>
                </c:pt>
                <c:pt idx="30">
                  <c:v>150735.35344179074</c:v>
                </c:pt>
                <c:pt idx="31">
                  <c:v>145788.90986584296</c:v>
                </c:pt>
                <c:pt idx="32">
                  <c:v>140846.36174823795</c:v>
                </c:pt>
                <c:pt idx="33">
                  <c:v>135907.98319930141</c:v>
                </c:pt>
                <c:pt idx="34">
                  <c:v>130974.06712702356</c:v>
                </c:pt>
                <c:pt idx="35">
                  <c:v>126044.92649649063</c:v>
                </c:pt>
                <c:pt idx="36">
                  <c:v>121120.89567153204</c:v>
                </c:pt>
                <c:pt idx="37">
                  <c:v>116202.33184375336</c:v>
                </c:pt>
                <c:pt idx="38">
                  <c:v>111289.61655442843</c:v>
                </c:pt>
                <c:pt idx="39">
                  <c:v>106383.1573150427</c:v>
                </c:pt>
                <c:pt idx="40">
                  <c:v>101483.38933261404</c:v>
                </c:pt>
                <c:pt idx="41">
                  <c:v>96590.777346267278</c:v>
                </c:pt>
                <c:pt idx="42">
                  <c:v>91705.817581904732</c:v>
                </c:pt>
                <c:pt idx="43">
                  <c:v>86829.039832197828</c:v>
                </c:pt>
                <c:pt idx="44">
                  <c:v>81961.009669523395</c:v>
                </c:pt>
                <c:pt idx="45">
                  <c:v>77102.330799883974</c:v>
                </c:pt>
                <c:pt idx="46">
                  <c:v>72253.647566282991</c:v>
                </c:pt>
                <c:pt idx="47">
                  <c:v>67415.647610473345</c:v>
                </c:pt>
                <c:pt idx="48">
                  <c:v>62589.064702461284</c:v>
                </c:pt>
                <c:pt idx="49">
                  <c:v>57774.68174762548</c:v>
                </c:pt>
                <c:pt idx="50">
                  <c:v>52973.333981803371</c:v>
                </c:pt>
                <c:pt idx="51">
                  <c:v>47985.912365201395</c:v>
                </c:pt>
                <c:pt idx="52">
                  <c:v>43201.249206501765</c:v>
                </c:pt>
                <c:pt idx="53">
                  <c:v>38431.621923564249</c:v>
                </c:pt>
                <c:pt idx="54">
                  <c:v>33678.052340639711</c:v>
                </c:pt>
                <c:pt idx="55">
                  <c:v>28941.62982269621</c:v>
                </c:pt>
                <c:pt idx="56">
                  <c:v>24223.515578850744</c:v>
                </c:pt>
                <c:pt idx="57">
                  <c:v>19524.947223320312</c:v>
                </c:pt>
                <c:pt idx="58">
                  <c:v>14847.243607313201</c:v>
                </c:pt>
                <c:pt idx="59">
                  <c:v>10191.809935718771</c:v>
                </c:pt>
                <c:pt idx="60">
                  <c:v>5560.1431828659252</c:v>
                </c:pt>
                <c:pt idx="61">
                  <c:v>953.83782199927282</c:v>
                </c:pt>
                <c:pt idx="62">
                  <c:v>-3625.4081165418456</c:v>
                </c:pt>
                <c:pt idx="63">
                  <c:v>-8175.7866431729526</c:v>
                </c:pt>
                <c:pt idx="64">
                  <c:v>-12695.373047455896</c:v>
                </c:pt>
                <c:pt idx="65">
                  <c:v>-17182.118761405847</c:v>
                </c:pt>
                <c:pt idx="66">
                  <c:v>-21633.843832042265</c:v>
                </c:pt>
                <c:pt idx="67">
                  <c:v>-26048.228987578907</c:v>
                </c:pt>
                <c:pt idx="68">
                  <c:v>-30422.807281846537</c:v>
                </c:pt>
                <c:pt idx="69">
                  <c:v>-34754.955301894828</c:v>
                </c:pt>
                <c:pt idx="70">
                  <c:v>-39041.883924252397</c:v>
                </c:pt>
                <c:pt idx="71">
                  <c:v>-43280.628606063976</c:v>
                </c:pt>
                <c:pt idx="72">
                  <c:v>-47468.039198303217</c:v>
                </c:pt>
                <c:pt idx="73">
                  <c:v>-51600.769269513446</c:v>
                </c:pt>
                <c:pt idx="74">
                  <c:v>-55675.2649300958</c:v>
                </c:pt>
                <c:pt idx="75">
                  <c:v>-59687.753149087861</c:v>
                </c:pt>
                <c:pt idx="76">
                  <c:v>-63634.229557703446</c:v>
                </c:pt>
                <c:pt idx="77">
                  <c:v>-67510.445736688431</c:v>
                </c:pt>
                <c:pt idx="78">
                  <c:v>-71311.895987844648</c:v>
                </c:pt>
                <c:pt idx="79">
                  <c:v>-75033.803593947741</c:v>
                </c:pt>
                <c:pt idx="80">
                  <c:v>-78671.106575802201</c:v>
                </c:pt>
                <c:pt idx="81">
                  <c:v>-82218.442960411398</c:v>
                </c:pt>
                <c:pt idx="82">
                  <c:v>-85670.135580271308</c:v>
                </c:pt>
                <c:pt idx="83">
                  <c:v>-89020.176430707885</c:v>
                </c:pt>
                <c:pt idx="84">
                  <c:v>-92262.210620059923</c:v>
                </c:pt>
                <c:pt idx="85">
                  <c:v>-95389.519956455406</c:v>
                </c:pt>
                <c:pt idx="86">
                  <c:v>-98395.006225040313</c:v>
                </c:pt>
                <c:pt idx="87">
                  <c:v>-101271.1742208957</c:v>
                </c:pt>
                <c:pt idx="88">
                  <c:v>-104010.11461562791</c:v>
                </c:pt>
                <c:pt idx="89">
                  <c:v>-106603.48674984352</c:v>
                </c:pt>
                <c:pt idx="90">
                  <c:v>-109042.5014595308</c:v>
                </c:pt>
                <c:pt idx="91">
                  <c:v>-111317.90406186489</c:v>
                </c:pt>
                <c:pt idx="92">
                  <c:v>-113419.95764523107</c:v>
                </c:pt>
                <c:pt idx="93">
                  <c:v>-115338.42682940607</c:v>
                </c:pt>
                <c:pt idx="94">
                  <c:v>-117062.56218492331</c:v>
                </c:pt>
                <c:pt idx="95">
                  <c:v>-118581.08552572982</c:v>
                </c:pt>
                <c:pt idx="96">
                  <c:v>-119882.17631634748</c:v>
                </c:pt>
                <c:pt idx="97">
                  <c:v>-120953.45946387855</c:v>
                </c:pt>
                <c:pt idx="98">
                  <c:v>-121781.99479630178</c:v>
                </c:pt>
                <c:pt idx="99">
                  <c:v>-122354.26856150136</c:v>
                </c:pt>
                <c:pt idx="100">
                  <c:v>-122656.18731620609</c:v>
                </c:pt>
                <c:pt idx="101">
                  <c:v>-122673.07461027315</c:v>
                </c:pt>
                <c:pt idx="102">
                  <c:v>-122389.67090922668</c:v>
                </c:pt>
                <c:pt idx="103">
                  <c:v>-121790.13723626264</c:v>
                </c:pt>
                <c:pt idx="104">
                  <c:v>-120858.06305354995</c:v>
                </c:pt>
                <c:pt idx="105">
                  <c:v>-119576.47894096823</c:v>
                </c:pt>
                <c:pt idx="106">
                  <c:v>-117927.87466765616</c:v>
                </c:pt>
                <c:pt idx="107">
                  <c:v>-115894.22328698501</c:v>
                </c:pt>
                <c:pt idx="108">
                  <c:v>-113457.01191773629</c:v>
                </c:pt>
                <c:pt idx="109">
                  <c:v>-110597.27990209292</c:v>
                </c:pt>
                <c:pt idx="110">
                  <c:v>-107295.66505310981</c:v>
                </c:pt>
                <c:pt idx="111">
                  <c:v>-103532.45871898267</c:v>
                </c:pt>
                <c:pt idx="112">
                  <c:v>-99287.670396872345</c:v>
                </c:pt>
                <c:pt idx="113">
                  <c:v>-94541.102623276107</c:v>
                </c:pt>
                <c:pt idx="114">
                  <c:v>-89272.436848820886</c:v>
                </c:pt>
                <c:pt idx="115">
                  <c:v>-83461.330970611467</c:v>
                </c:pt>
                <c:pt idx="116">
                  <c:v>-77087.529142535859</c:v>
                </c:pt>
                <c:pt idx="117">
                  <c:v>-70130.984410815654</c:v>
                </c:pt>
                <c:pt idx="118">
                  <c:v>-62571.994626238273</c:v>
                </c:pt>
                <c:pt idx="119">
                  <c:v>-54391.35196369559</c:v>
                </c:pt>
                <c:pt idx="120">
                  <c:v>-45570.506231894316</c:v>
                </c:pt>
                <c:pt idx="121">
                  <c:v>-36091.741979774124</c:v>
                </c:pt>
                <c:pt idx="122">
                  <c:v>-25938.369200153553</c:v>
                </c:pt>
                <c:pt idx="123">
                  <c:v>-15094.927194966989</c:v>
                </c:pt>
                <c:pt idx="124">
                  <c:v>-3547.4009005359558</c:v>
                </c:pt>
                <c:pt idx="125">
                  <c:v>8716.5513229859207</c:v>
                </c:pt>
                <c:pt idx="126">
                  <c:v>21707.359753989083</c:v>
                </c:pt>
                <c:pt idx="127">
                  <c:v>35433.296881683877</c:v>
                </c:pt>
                <c:pt idx="128">
                  <c:v>49900.224505044716</c:v>
                </c:pt>
                <c:pt idx="129">
                  <c:v>65111.336743591593</c:v>
                </c:pt>
                <c:pt idx="130">
                  <c:v>81066.901714796535</c:v>
                </c:pt>
                <c:pt idx="131">
                  <c:v>97764.004993680486</c:v>
                </c:pt>
                <c:pt idx="132">
                  <c:v>115196.29831058744</c:v>
                </c:pt>
                <c:pt idx="133">
                  <c:v>133353.75725042153</c:v>
                </c:pt>
                <c:pt idx="134">
                  <c:v>152222.45197710552</c:v>
                </c:pt>
                <c:pt idx="135">
                  <c:v>171784.33520644688</c:v>
                </c:pt>
                <c:pt idx="136">
                  <c:v>192017.0517747816</c:v>
                </c:pt>
                <c:pt idx="137">
                  <c:v>212893.77418615075</c:v>
                </c:pt>
                <c:pt idx="138">
                  <c:v>234383.06845516662</c:v>
                </c:pt>
                <c:pt idx="139">
                  <c:v>256448.79438607642</c:v>
                </c:pt>
                <c:pt idx="140">
                  <c:v>279050.04413367936</c:v>
                </c:pt>
                <c:pt idx="141">
                  <c:v>302141.12247519224</c:v>
                </c:pt>
                <c:pt idx="142">
                  <c:v>325671.57168470154</c:v>
                </c:pt>
                <c:pt idx="143">
                  <c:v>349586.24324913061</c:v>
                </c:pt>
                <c:pt idx="144">
                  <c:v>373825.41790749127</c:v>
                </c:pt>
                <c:pt idx="145">
                  <c:v>398324.97464961762</c:v>
                </c:pt>
                <c:pt idx="146">
                  <c:v>423016.60839765088</c:v>
                </c:pt>
                <c:pt idx="147">
                  <c:v>447828.09513883473</c:v>
                </c:pt>
                <c:pt idx="148">
                  <c:v>472683.60231094219</c:v>
                </c:pt>
                <c:pt idx="149">
                  <c:v>497504.04129371321</c:v>
                </c:pt>
                <c:pt idx="150">
                  <c:v>522207.45796408632</c:v>
                </c:pt>
                <c:pt idx="151">
                  <c:v>546709.45646248548</c:v>
                </c:pt>
                <c:pt idx="152">
                  <c:v>570923.65062277461</c:v>
                </c:pt>
                <c:pt idx="153">
                  <c:v>594762.13696699112</c:v>
                </c:pt>
                <c:pt idx="154">
                  <c:v>618135.98277985933</c:v>
                </c:pt>
                <c:pt idx="155">
                  <c:v>640955.72257335065</c:v>
                </c:pt>
                <c:pt idx="156">
                  <c:v>663131.85623694246</c:v>
                </c:pt>
                <c:pt idx="157">
                  <c:v>684575.34234571259</c:v>
                </c:pt>
                <c:pt idx="158">
                  <c:v>705198.08045902988</c:v>
                </c:pt>
                <c:pt idx="159">
                  <c:v>724913.37677279161</c:v>
                </c:pt>
                <c:pt idx="160">
                  <c:v>743636.3881664502</c:v>
                </c:pt>
                <c:pt idx="161">
                  <c:v>761284.54048513959</c:v>
                </c:pt>
                <c:pt idx="162">
                  <c:v>777777.91778531717</c:v>
                </c:pt>
                <c:pt idx="163">
                  <c:v>793039.62021479337</c:v>
                </c:pt>
                <c:pt idx="164">
                  <c:v>806996.08915892267</c:v>
                </c:pt>
                <c:pt idx="165">
                  <c:v>819577.39922849846</c:v>
                </c:pt>
                <c:pt idx="166">
                  <c:v>830717.51755787479</c:v>
                </c:pt>
                <c:pt idx="167">
                  <c:v>840354.53169354086</c:v>
                </c:pt>
                <c:pt idx="168">
                  <c:v>848430.84805760463</c:v>
                </c:pt>
                <c:pt idx="169">
                  <c:v>854893.36354627367</c:v>
                </c:pt>
                <c:pt idx="170">
                  <c:v>859693.61325485748</c:v>
                </c:pt>
                <c:pt idx="171">
                  <c:v>862787.89759826206</c:v>
                </c:pt>
                <c:pt idx="172">
                  <c:v>864137.3922153014</c:v>
                </c:pt>
                <c:pt idx="173">
                  <c:v>863708.24400781665</c:v>
                </c:pt>
                <c:pt idx="174">
                  <c:v>861471.65647799661</c:v>
                </c:pt>
                <c:pt idx="175">
                  <c:v>857403.96720043989</c:v>
                </c:pt>
                <c:pt idx="176">
                  <c:v>851486.71981430089</c:v>
                </c:pt>
                <c:pt idx="177">
                  <c:v>843706.73236360366</c:v>
                </c:pt>
                <c:pt idx="178">
                  <c:v>834056.16317148705</c:v>
                </c:pt>
                <c:pt idx="179">
                  <c:v>822532.57472992328</c:v>
                </c:pt>
                <c:pt idx="180">
                  <c:v>809138.99534508283</c:v>
                </c:pt>
                <c:pt idx="181">
                  <c:v>793883.97752583353</c:v>
                </c:pt>
                <c:pt idx="182">
                  <c:v>776781.65136523987</c:v>
                </c:pt>
                <c:pt idx="183">
                  <c:v>757851.77046878671</c:v>
                </c:pt>
                <c:pt idx="184">
                  <c:v>737119.74735428381</c:v>
                </c:pt>
                <c:pt idx="185">
                  <c:v>714616.6747118074</c:v>
                </c:pt>
                <c:pt idx="186">
                  <c:v>690379.32849062944</c:v>
                </c:pt>
                <c:pt idx="187">
                  <c:v>664450.14849446167</c:v>
                </c:pt>
                <c:pt idx="188">
                  <c:v>636877.19203385781</c:v>
                </c:pt>
                <c:pt idx="189">
                  <c:v>607714.05621866405</c:v>
                </c:pt>
                <c:pt idx="190">
                  <c:v>577019.7646826061</c:v>
                </c:pt>
                <c:pt idx="191">
                  <c:v>544858.61491960066</c:v>
                </c:pt>
                <c:pt idx="192">
                  <c:v>511299.98297426489</c:v>
                </c:pt>
                <c:pt idx="193">
                  <c:v>476418.08295793302</c:v>
                </c:pt>
                <c:pt idx="194">
                  <c:v>440291.67974013608</c:v>
                </c:pt>
                <c:pt idx="195">
                  <c:v>403003.75417121616</c:v>
                </c:pt>
                <c:pt idx="196">
                  <c:v>364641.12129557721</c:v>
                </c:pt>
                <c:pt idx="197">
                  <c:v>325294.00318266451</c:v>
                </c:pt>
                <c:pt idx="198">
                  <c:v>285055.55919546291</c:v>
                </c:pt>
                <c:pt idx="199">
                  <c:v>244021.37769262615</c:v>
                </c:pt>
                <c:pt idx="200">
                  <c:v>202288.93427769028</c:v>
                </c:pt>
                <c:pt idx="201">
                  <c:v>159957.02272536876</c:v>
                </c:pt>
                <c:pt idx="202">
                  <c:v>117125.16559160879</c:v>
                </c:pt>
                <c:pt idx="203">
                  <c:v>73893.01221652815</c:v>
                </c:pt>
                <c:pt idx="204">
                  <c:v>30359.732329602215</c:v>
                </c:pt>
                <c:pt idx="205">
                  <c:v>-13376.586255529939</c:v>
                </c:pt>
                <c:pt idx="206">
                  <c:v>-57219.527324649702</c:v>
                </c:pt>
                <c:pt idx="207">
                  <c:v>-101074.91498331336</c:v>
                </c:pt>
                <c:pt idx="208">
                  <c:v>-144851.35348978484</c:v>
                </c:pt>
                <c:pt idx="209">
                  <c:v>-188460.73090383125</c:v>
                </c:pt>
                <c:pt idx="210">
                  <c:v>-231818.68006709401</c:v>
                </c:pt>
                <c:pt idx="211">
                  <c:v>-274844.99139634066</c:v>
                </c:pt>
                <c:pt idx="212">
                  <c:v>-317463.97305291315</c:v>
                </c:pt>
                <c:pt idx="213">
                  <c:v>-359604.75521033903</c:v>
                </c:pt>
                <c:pt idx="214">
                  <c:v>-401201.53633655154</c:v>
                </c:pt>
                <c:pt idx="215">
                  <c:v>-442193.77059757273</c:v>
                </c:pt>
                <c:pt idx="216">
                  <c:v>-482526.29663862457</c:v>
                </c:pt>
                <c:pt idx="217">
                  <c:v>-522149.40907338017</c:v>
                </c:pt>
                <c:pt idx="218">
                  <c:v>-561018.87498471327</c:v>
                </c:pt>
                <c:pt idx="219">
                  <c:v>-599095.89858918393</c:v>
                </c:pt>
                <c:pt idx="220">
                  <c:v>-636347.0379274264</c:v>
                </c:pt>
                <c:pt idx="221">
                  <c:v>-672744.07800486556</c:v>
                </c:pt>
                <c:pt idx="222">
                  <c:v>-708263.86521922948</c:v>
                </c:pt>
                <c:pt idx="223">
                  <c:v>-742888.10817617003</c:v>
                </c:pt>
                <c:pt idx="224">
                  <c:v>-776603.15011974657</c:v>
                </c:pt>
                <c:pt idx="225">
                  <c:v>-809399.71820224903</c:v>
                </c:pt>
                <c:pt idx="226">
                  <c:v>-841272.65470238146</c:v>
                </c:pt>
                <c:pt idx="227">
                  <c:v>-872220.63508867275</c:v>
                </c:pt>
                <c:pt idx="228">
                  <c:v>-902245.8775335917</c:v>
                </c:pt>
                <c:pt idx="229">
                  <c:v>-931353.84813085769</c:v>
                </c:pt>
                <c:pt idx="230">
                  <c:v>-959552.96567097132</c:v>
                </c:pt>
                <c:pt idx="231">
                  <c:v>-986854.30940406339</c:v>
                </c:pt>
                <c:pt idx="232">
                  <c:v>-1013271.3327793052</c:v>
                </c:pt>
                <c:pt idx="233">
                  <c:v>-1038819.5857090559</c:v>
                </c:pt>
                <c:pt idx="234">
                  <c:v>-1063516.4474744489</c:v>
                </c:pt>
                <c:pt idx="235">
                  <c:v>-1087380.871976018</c:v>
                </c:pt>
                <c:pt idx="236">
                  <c:v>-1110433.1466450989</c:v>
                </c:pt>
                <c:pt idx="237">
                  <c:v>-1132694.6659741143</c:v>
                </c:pt>
                <c:pt idx="238">
                  <c:v>-1154187.7202998039</c:v>
                </c:pt>
                <c:pt idx="239">
                  <c:v>-1174935.3001848611</c:v>
                </c:pt>
                <c:pt idx="240">
                  <c:v>-1194960.9164908845</c:v>
                </c:pt>
                <c:pt idx="241">
                  <c:v>-1214288.4360185983</c:v>
                </c:pt>
                <c:pt idx="242">
                  <c:v>-1232941.9324086723</c:v>
                </c:pt>
                <c:pt idx="243">
                  <c:v>-1250945.5518462656</c:v>
                </c:pt>
                <c:pt idx="244">
                  <c:v>-1268323.392992259</c:v>
                </c:pt>
                <c:pt idx="245">
                  <c:v>-1285099.4004713784</c:v>
                </c:pt>
                <c:pt idx="246">
                  <c:v>-1301297.2711791997</c:v>
                </c:pt>
                <c:pt idx="247">
                  <c:v>-1316940.3726235235</c:v>
                </c:pt>
                <c:pt idx="248">
                  <c:v>-1332051.6724879367</c:v>
                </c:pt>
                <c:pt idx="249">
                  <c:v>-1346653.6785938411</c:v>
                </c:pt>
                <c:pt idx="250">
                  <c:v>-1360768.3884392367</c:v>
                </c:pt>
                <c:pt idx="251">
                  <c:v>-1374417.2475057202</c:v>
                </c:pt>
                <c:pt idx="252">
                  <c:v>-1387621.1155473457</c:v>
                </c:pt>
                <c:pt idx="253">
                  <c:v>-1400400.2401042164</c:v>
                </c:pt>
                <c:pt idx="254">
                  <c:v>-1412774.2365182741</c:v>
                </c:pt>
                <c:pt idx="255">
                  <c:v>-1424762.0737671643</c:v>
                </c:pt>
                <c:pt idx="256">
                  <c:v>-1436382.0654730471</c:v>
                </c:pt>
                <c:pt idx="257">
                  <c:v>-1447651.8654856805</c:v>
                </c:pt>
                <c:pt idx="258">
                  <c:v>-1458588.4674821172</c:v>
                </c:pt>
                <c:pt idx="259">
                  <c:v>-1469208.2080681932</c:v>
                </c:pt>
                <c:pt idx="260">
                  <c:v>-1479526.7729090347</c:v>
                </c:pt>
                <c:pt idx="261">
                  <c:v>-1489559.2054566098</c:v>
                </c:pt>
                <c:pt idx="262">
                  <c:v>-1499319.9178815288</c:v>
                </c:pt>
                <c:pt idx="263">
                  <c:v>-1508822.703853609</c:v>
                </c:pt>
                <c:pt idx="264">
                  <c:v>-1518080.7528509686</c:v>
                </c:pt>
                <c:pt idx="265">
                  <c:v>-1527106.6657104879</c:v>
                </c:pt>
                <c:pt idx="266">
                  <c:v>-1535912.471163336</c:v>
                </c:pt>
                <c:pt idx="267">
                  <c:v>-1544509.6431278661</c:v>
                </c:pt>
                <c:pt idx="268">
                  <c:v>-1552909.1185585922</c:v>
                </c:pt>
                <c:pt idx="269">
                  <c:v>-1561121.3156742023</c:v>
                </c:pt>
                <c:pt idx="270">
                  <c:v>-1569156.15240973</c:v>
                </c:pt>
                <c:pt idx="271">
                  <c:v>-1577023.0649581866</c:v>
                </c:pt>
                <c:pt idx="272">
                  <c:v>-1584731.0262852516</c:v>
                </c:pt>
                <c:pt idx="273">
                  <c:v>-1592288.5645171457</c:v>
                </c:pt>
                <c:pt idx="274">
                  <c:v>-1599703.7811166807</c:v>
                </c:pt>
                <c:pt idx="275">
                  <c:v>-1606984.3687758041</c:v>
                </c:pt>
                <c:pt idx="276">
                  <c:v>-1614137.6289648674</c:v>
                </c:pt>
                <c:pt idx="277">
                  <c:v>-1621170.4890894357</c:v>
                </c:pt>
                <c:pt idx="278">
                  <c:v>-1628089.5192148425</c:v>
                </c:pt>
                <c:pt idx="279">
                  <c:v>-1634900.948326993</c:v>
                </c:pt>
                <c:pt idx="280">
                  <c:v>-1641610.6801052026</c:v>
                </c:pt>
                <c:pt idx="281">
                  <c:v>-1648224.3081892447</c:v>
                </c:pt>
                <c:pt idx="282">
                  <c:v>-1654747.1309283501</c:v>
                </c:pt>
                <c:pt idx="283">
                  <c:v>-1661184.165604725</c:v>
                </c:pt>
                <c:pt idx="284">
                  <c:v>-1667540.1621283232</c:v>
                </c:pt>
                <c:pt idx="285">
                  <c:v>-1673819.6162031773</c:v>
                </c:pt>
                <c:pt idx="286">
                  <c:v>-1680026.7819686378</c:v>
                </c:pt>
                <c:pt idx="287">
                  <c:v>-1686165.6841214439</c:v>
                </c:pt>
                <c:pt idx="288">
                  <c:v>-1692240.1295266924</c:v>
                </c:pt>
                <c:pt idx="289">
                  <c:v>-1698253.71832757</c:v>
                </c:pt>
                <c:pt idx="290">
                  <c:v>-1704209.8545651543</c:v>
                </c:pt>
                <c:pt idx="291">
                  <c:v>-1710111.7563207743</c:v>
                </c:pt>
                <c:pt idx="292">
                  <c:v>-1715962.4653943272</c:v>
                </c:pt>
                <c:pt idx="293">
                  <c:v>-1721764.8565326585</c:v>
                </c:pt>
                <c:pt idx="294">
                  <c:v>-1727521.6462226145</c:v>
                </c:pt>
                <c:pt idx="295">
                  <c:v>-1733235.4010637242</c:v>
                </c:pt>
                <c:pt idx="296">
                  <c:v>-1738908.5457356689</c:v>
                </c:pt>
                <c:pt idx="297">
                  <c:v>-1744543.3705757773</c:v>
                </c:pt>
                <c:pt idx="298">
                  <c:v>-1750142.0387817612</c:v>
                </c:pt>
                <c:pt idx="299">
                  <c:v>-1755706.5932547962</c:v>
                </c:pt>
                <c:pt idx="300">
                  <c:v>-1761238.9630978659</c:v>
                </c:pt>
                <c:pt idx="301">
                  <c:v>-1766740.9697840414</c:v>
                </c:pt>
                <c:pt idx="302">
                  <c:v>-1772214.3330090733</c:v>
                </c:pt>
                <c:pt idx="303">
                  <c:v>-1777660.6762423362</c:v>
                </c:pt>
                <c:pt idx="304">
                  <c:v>-1783081.5319897893</c:v>
                </c:pt>
                <c:pt idx="305">
                  <c:v>-1788478.3467822354</c:v>
                </c:pt>
                <c:pt idx="306">
                  <c:v>-1793852.4859017299</c:v>
                </c:pt>
                <c:pt idx="307">
                  <c:v>-1799205.2378585788</c:v>
                </c:pt>
                <c:pt idx="308">
                  <c:v>-1804537.8186309203</c:v>
                </c:pt>
                <c:pt idx="309">
                  <c:v>-1809851.375678445</c:v>
                </c:pt>
                <c:pt idx="310">
                  <c:v>-1815146.9917413723</c:v>
                </c:pt>
                <c:pt idx="311">
                  <c:v>-1820425.6884353545</c:v>
                </c:pt>
                <c:pt idx="312">
                  <c:v>-1825688.4296525461</c:v>
                </c:pt>
                <c:pt idx="313">
                  <c:v>-1830936.1247786472</c:v>
                </c:pt>
                <c:pt idx="314">
                  <c:v>-1836169.6317353079</c:v>
                </c:pt>
                <c:pt idx="315">
                  <c:v>-1841389.7598568597</c:v>
                </c:pt>
                <c:pt idx="316">
                  <c:v>-1846597.2726099503</c:v>
                </c:pt>
                <c:pt idx="317">
                  <c:v>-1851792.890164254</c:v>
                </c:pt>
                <c:pt idx="318">
                  <c:v>-1856977.2918220565</c:v>
                </c:pt>
                <c:pt idx="319">
                  <c:v>-1862151.118314143</c:v>
                </c:pt>
                <c:pt idx="320">
                  <c:v>-1867314.973969063</c:v>
                </c:pt>
                <c:pt idx="321">
                  <c:v>-1872469.4287625044</c:v>
                </c:pt>
                <c:pt idx="322">
                  <c:v>-1877615.0202531756</c:v>
                </c:pt>
                <c:pt idx="323">
                  <c:v>-1882752.2554112847</c:v>
                </c:pt>
                <c:pt idx="324">
                  <c:v>-1887881.6123453924</c:v>
                </c:pt>
                <c:pt idx="325">
                  <c:v>-1893003.5419331291</c:v>
                </c:pt>
                <c:pt idx="326">
                  <c:v>-1898118.4693609888</c:v>
                </c:pt>
                <c:pt idx="327">
                  <c:v>-1903226.7955781391</c:v>
                </c:pt>
                <c:pt idx="328">
                  <c:v>-1908328.8986689397</c:v>
                </c:pt>
                <c:pt idx="329">
                  <c:v>-1913425.1351486112</c:v>
                </c:pt>
                <c:pt idx="330">
                  <c:v>-1918515.8411862692</c:v>
                </c:pt>
                <c:pt idx="331">
                  <c:v>-1923601.3337593155</c:v>
                </c:pt>
                <c:pt idx="332">
                  <c:v>-1928681.911742965</c:v>
                </c:pt>
                <c:pt idx="333">
                  <c:v>-1933757.8569384913</c:v>
                </c:pt>
                <c:pt idx="334">
                  <c:v>-1938829.4350435801</c:v>
                </c:pt>
                <c:pt idx="335">
                  <c:v>-1943896.8965679968</c:v>
                </c:pt>
                <c:pt idx="336">
                  <c:v>-1948960.4776976064</c:v>
                </c:pt>
                <c:pt idx="337">
                  <c:v>-1954020.401109616</c:v>
                </c:pt>
                <c:pt idx="338">
                  <c:v>-1959076.8767417581</c:v>
                </c:pt>
                <c:pt idx="339">
                  <c:v>-1964130.1025179832</c:v>
                </c:pt>
                <c:pt idx="340">
                  <c:v>-1969180.2650330907</c:v>
                </c:pt>
                <c:pt idx="341">
                  <c:v>-1974227.5401985964</c:v>
                </c:pt>
                <c:pt idx="342">
                  <c:v>-1979272.0938520047</c:v>
                </c:pt>
                <c:pt idx="343">
                  <c:v>-1984314.0823315412</c:v>
                </c:pt>
                <c:pt idx="344">
                  <c:v>-1989353.6530182816</c:v>
                </c:pt>
                <c:pt idx="345">
                  <c:v>-1994390.9448475097</c:v>
                </c:pt>
                <c:pt idx="346">
                  <c:v>-1999426.0887910363</c:v>
                </c:pt>
                <c:pt idx="347">
                  <c:v>-2004459.2083121124</c:v>
                </c:pt>
                <c:pt idx="348">
                  <c:v>-2009490.4197944845</c:v>
                </c:pt>
                <c:pt idx="349">
                  <c:v>-2014519.8329470456</c:v>
                </c:pt>
                <c:pt idx="350">
                  <c:v>-2019547.5511854636</c:v>
                </c:pt>
                <c:pt idx="351">
                  <c:v>-2024573.6719920854</c:v>
                </c:pt>
                <c:pt idx="352">
                  <c:v>-2029598.2872553468</c:v>
                </c:pt>
                <c:pt idx="353">
                  <c:v>-2034621.4835898448</c:v>
                </c:pt>
                <c:pt idx="354">
                  <c:v>-2039643.3426381708</c:v>
                </c:pt>
                <c:pt idx="355">
                  <c:v>-2044663.9413555344</c:v>
                </c:pt>
                <c:pt idx="356">
                  <c:v>-2049683.3522781555</c:v>
                </c:pt>
                <c:pt idx="357">
                  <c:v>-2054701.6437763441</c:v>
                </c:pt>
                <c:pt idx="358">
                  <c:v>-2059718.8802931372</c:v>
                </c:pt>
                <c:pt idx="359">
                  <c:v>-2064735.122569313</c:v>
                </c:pt>
                <c:pt idx="360">
                  <c:v>-2069750.427855555</c:v>
                </c:pt>
                <c:pt idx="361">
                  <c:v>-2074764.8501124985</c:v>
                </c:pt>
                <c:pt idx="362">
                  <c:v>-2079778.4401993465</c:v>
                </c:pt>
                <c:pt idx="363">
                  <c:v>-2084791.2460517052</c:v>
                </c:pt>
                <c:pt idx="364">
                  <c:v>-2089803.3128492543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A-42A2-91E1-6296BDEE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61871"/>
        <c:axId val="767163535"/>
      </c:lineChart>
      <c:catAx>
        <c:axId val="76716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163535"/>
        <c:crosses val="autoZero"/>
        <c:auto val="1"/>
        <c:lblAlgn val="ctr"/>
        <c:lblOffset val="100"/>
        <c:noMultiLvlLbl val="0"/>
      </c:catAx>
      <c:valAx>
        <c:axId val="7671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1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доходов от расходов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Доход всего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Sheet1!$M$2:$M$367</c:f>
              <c:numCache>
                <c:formatCode>0</c:formatCode>
                <c:ptCount val="366"/>
                <c:pt idx="0">
                  <c:v>105</c:v>
                </c:pt>
                <c:pt idx="1">
                  <c:v>111.41893</c:v>
                </c:pt>
                <c:pt idx="2">
                  <c:v>118.3500398991079</c:v>
                </c:pt>
                <c:pt idx="3">
                  <c:v>125.83166917780071</c:v>
                </c:pt>
                <c:pt idx="4">
                  <c:v>133.90491230543273</c:v>
                </c:pt>
                <c:pt idx="5">
                  <c:v>142.6138110601425</c:v>
                </c:pt>
                <c:pt idx="6">
                  <c:v>152.00555997480896</c:v>
                </c:pt>
                <c:pt idx="7">
                  <c:v>162.13072578725649</c:v>
                </c:pt>
                <c:pt idx="8">
                  <c:v>173.04348183043271</c:v>
                </c:pt>
                <c:pt idx="9">
                  <c:v>184.80185835947069</c:v>
                </c:pt>
                <c:pt idx="10">
                  <c:v>197.46800987761745</c:v>
                </c:pt>
                <c:pt idx="11">
                  <c:v>211.10850059219953</c:v>
                </c:pt>
                <c:pt idx="12">
                  <c:v>225.79460920534993</c:v>
                </c:pt>
                <c:pt idx="13">
                  <c:v>241.60265432239765</c:v>
                </c:pt>
                <c:pt idx="14">
                  <c:v>258.61434184389657</c:v>
                </c:pt>
                <c:pt idx="15">
                  <c:v>276.91713579552896</c:v>
                </c:pt>
                <c:pt idx="16">
                  <c:v>296.60465414386488</c:v>
                </c:pt>
                <c:pt idx="17">
                  <c:v>317.77709124550569</c:v>
                </c:pt>
                <c:pt idx="18">
                  <c:v>340.54166868282141</c:v>
                </c:pt>
                <c:pt idx="19">
                  <c:v>365.01311635165126</c:v>
                </c:pt>
                <c:pt idx="20">
                  <c:v>391.31418578534164</c:v>
                </c:pt>
                <c:pt idx="21">
                  <c:v>419.57619782571606</c:v>
                </c:pt>
                <c:pt idx="22">
                  <c:v>449.93962688540978</c:v>
                </c:pt>
                <c:pt idx="23">
                  <c:v>482.55472418785729</c:v>
                </c:pt>
                <c:pt idx="24">
                  <c:v>517.58218252152608</c:v>
                </c:pt>
                <c:pt idx="25">
                  <c:v>555.19384520417691</c:v>
                </c:pt>
                <c:pt idx="26">
                  <c:v>595.57346212145728</c:v>
                </c:pt>
                <c:pt idx="27">
                  <c:v>638.91749588246375</c:v>
                </c:pt>
                <c:pt idx="28">
                  <c:v>685.43598132351804</c:v>
                </c:pt>
                <c:pt idx="29">
                  <c:v>735.35344179078425</c:v>
                </c:pt>
                <c:pt idx="30">
                  <c:v>788.90986584299878</c:v>
                </c:pt>
                <c:pt idx="31">
                  <c:v>846.36174823800275</c:v>
                </c:pt>
                <c:pt idx="32">
                  <c:v>907.98319930145863</c:v>
                </c:pt>
                <c:pt idx="33">
                  <c:v>974.06712702360596</c:v>
                </c:pt>
                <c:pt idx="34">
                  <c:v>1044.9264964906715</c:v>
                </c:pt>
                <c:pt idx="35">
                  <c:v>1120.8956715320799</c:v>
                </c:pt>
                <c:pt idx="36">
                  <c:v>1202.3318437534012</c:v>
                </c:pt>
                <c:pt idx="37">
                  <c:v>1289.6165544284695</c:v>
                </c:pt>
                <c:pt idx="38">
                  <c:v>1383.1573150427357</c:v>
                </c:pt>
                <c:pt idx="39">
                  <c:v>1483.3893326140794</c:v>
                </c:pt>
                <c:pt idx="40">
                  <c:v>1590.7773462673129</c:v>
                </c:pt>
                <c:pt idx="41">
                  <c:v>1705.8175819047722</c:v>
                </c:pt>
                <c:pt idx="42">
                  <c:v>1829.0398321978714</c:v>
                </c:pt>
                <c:pt idx="43">
                  <c:v>1961.0096695234381</c:v>
                </c:pt>
                <c:pt idx="44">
                  <c:v>2102.3307998840191</c:v>
                </c:pt>
                <c:pt idx="45">
                  <c:v>2253.6475662830389</c:v>
                </c:pt>
                <c:pt idx="46">
                  <c:v>2415.6476104733956</c:v>
                </c:pt>
                <c:pt idx="47">
                  <c:v>2589.0647024613309</c:v>
                </c:pt>
                <c:pt idx="48">
                  <c:v>2774.6817476255269</c:v>
                </c:pt>
                <c:pt idx="49">
                  <c:v>2973.3339818034183</c:v>
                </c:pt>
                <c:pt idx="50">
                  <c:v>3185.91236520144</c:v>
                </c:pt>
                <c:pt idx="51">
                  <c:v>3413.3671865018136</c:v>
                </c:pt>
                <c:pt idx="52">
                  <c:v>3656.7118890635466</c:v>
                </c:pt>
                <c:pt idx="53">
                  <c:v>3917.0271316472126</c:v>
                </c:pt>
                <c:pt idx="54">
                  <c:v>4195.46509662891</c:v>
                </c:pt>
                <c:pt idx="55">
                  <c:v>4493.2540592050882</c:v>
                </c:pt>
                <c:pt idx="56">
                  <c:v>4811.7032316225977</c:v>
                </c:pt>
                <c:pt idx="57">
                  <c:v>5152.2078969924942</c:v>
                </c:pt>
                <c:pt idx="58">
                  <c:v>5516.2548477561304</c:v>
                </c:pt>
                <c:pt idx="59">
                  <c:v>5905.4281443612554</c:v>
                </c:pt>
                <c:pt idx="60">
                  <c:v>6321.4152101665413</c:v>
                </c:pt>
                <c:pt idx="61">
                  <c:v>6766.013279016267</c:v>
                </c:pt>
                <c:pt idx="62">
                  <c:v>7241.1362123025674</c:v>
                </c:pt>
                <c:pt idx="63">
                  <c:v>7748.8217026490347</c:v>
                </c:pt>
                <c:pt idx="64">
                  <c:v>8291.2388815930808</c:v>
                </c:pt>
                <c:pt idx="65">
                  <c:v>8870.6963488001838</c:v>
                </c:pt>
                <c:pt idx="66">
                  <c:v>9489.6506403935691</c:v>
                </c:pt>
                <c:pt idx="67">
                  <c:v>10150.715153908561</c:v>
                </c:pt>
                <c:pt idx="68">
                  <c:v>10856.669547159607</c:v>
                </c:pt>
                <c:pt idx="69">
                  <c:v>11610.469627915194</c:v>
                </c:pt>
                <c:pt idx="70">
                  <c:v>12415.257750683517</c:v>
                </c:pt>
                <c:pt idx="71">
                  <c:v>13274.373736088975</c:v>
                </c:pt>
                <c:pt idx="72">
                  <c:v>14191.366327231532</c:v>
                </c:pt>
                <c:pt idx="73">
                  <c:v>15170.005196029319</c:v>
                </c:pt>
                <c:pt idx="74">
                  <c:v>16214.293510806869</c:v>
                </c:pt>
                <c:pt idx="75">
                  <c:v>17328.481074260071</c:v>
                </c:pt>
                <c:pt idx="76">
                  <c:v>18517.078038352502</c:v>
                </c:pt>
                <c:pt idx="77">
                  <c:v>19784.86919961953</c:v>
                </c:pt>
                <c:pt idx="78">
                  <c:v>21136.928874714638</c:v>
                </c:pt>
                <c:pt idx="79">
                  <c:v>22578.636351759287</c:v>
                </c:pt>
                <c:pt idx="80">
                  <c:v>24115.691908080847</c:v>
                </c:pt>
                <c:pt idx="81">
                  <c:v>25754.133379164003</c:v>
                </c:pt>
                <c:pt idx="82">
                  <c:v>27500.3532570159</c:v>
                </c:pt>
                <c:pt idx="83">
                  <c:v>29361.116288564986</c:v>
                </c:pt>
                <c:pt idx="84">
                  <c:v>31343.577536083809</c:v>
                </c:pt>
                <c:pt idx="85">
                  <c:v>33455.3008518485</c:v>
                </c:pt>
                <c:pt idx="86">
                  <c:v>35704.27770822023</c:v>
                </c:pt>
                <c:pt idx="87">
                  <c:v>38098.946311951542</c:v>
                </c:pt>
                <c:pt idx="88">
                  <c:v>40648.210917678138</c:v>
                </c:pt>
                <c:pt idx="89">
                  <c:v>43361.461240148426</c:v>
                </c:pt>
                <c:pt idx="90">
                  <c:v>46248.591847667885</c:v>
                </c:pt>
                <c:pt idx="91">
                  <c:v>49320.021400396683</c:v>
                </c:pt>
                <c:pt idx="92">
                  <c:v>52586.711576450463</c:v>
                </c:pt>
                <c:pt idx="93">
                  <c:v>56060.185506143236</c:v>
                </c:pt>
                <c:pt idx="94">
                  <c:v>59752.545510123506</c:v>
                </c:pt>
                <c:pt idx="95">
                  <c:v>63676.489910560798</c:v>
                </c:pt>
                <c:pt idx="96">
                  <c:v>67845.328655941325</c:v>
                </c:pt>
                <c:pt idx="97">
                  <c:v>72272.997469470123</c:v>
                </c:pt>
                <c:pt idx="98">
                  <c:v>76974.070198641697</c:v>
                </c:pt>
                <c:pt idx="99">
                  <c:v>81963.769009380369</c:v>
                </c:pt>
                <c:pt idx="100">
                  <c:v>87257.972032481164</c:v>
                </c:pt>
                <c:pt idx="101">
                  <c:v>92873.218033202575</c:v>
                </c:pt>
                <c:pt idx="102">
                  <c:v>98826.707637165498</c:v>
                </c:pt>
                <c:pt idx="103">
                  <c:v>105136.30060770095</c:v>
                </c:pt>
                <c:pt idx="104">
                  <c:v>111820.50863208719</c:v>
                </c:pt>
                <c:pt idx="105">
                  <c:v>118898.48303748584</c:v>
                </c:pt>
                <c:pt idx="106">
                  <c:v>126389.99682273885</c:v>
                </c:pt>
                <c:pt idx="107">
                  <c:v>134315.42036060011</c:v>
                </c:pt>
                <c:pt idx="108">
                  <c:v>142695.69009769737</c:v>
                </c:pt>
                <c:pt idx="109">
                  <c:v>151552.26955798286</c:v>
                </c:pt>
                <c:pt idx="110">
                  <c:v>160907.1019412553</c:v>
                </c:pt>
                <c:pt idx="111">
                  <c:v>170782.55360331986</c:v>
                </c:pt>
                <c:pt idx="112">
                  <c:v>181201.34771047402</c:v>
                </c:pt>
                <c:pt idx="113">
                  <c:v>192186.48738039655</c:v>
                </c:pt>
                <c:pt idx="114">
                  <c:v>203761.16765643278</c:v>
                </c:pt>
                <c:pt idx="115">
                  <c:v>215948.67571505453</c:v>
                </c:pt>
                <c:pt idx="116">
                  <c:v>228772.27877930217</c:v>
                </c:pt>
                <c:pt idx="117">
                  <c:v>242255.09930661597</c:v>
                </c:pt>
                <c:pt idx="118">
                  <c:v>256419.97713983231</c:v>
                </c:pt>
                <c:pt idx="119">
                  <c:v>271289.31845721131</c:v>
                </c:pt>
                <c:pt idx="120">
                  <c:v>286884.9315327651</c:v>
                </c:pt>
                <c:pt idx="121">
                  <c:v>303227.8495229471</c:v>
                </c:pt>
                <c:pt idx="122">
                  <c:v>320338.1407303547</c:v>
                </c:pt>
                <c:pt idx="123">
                  <c:v>338234.70705906476</c:v>
                </c:pt>
                <c:pt idx="124">
                  <c:v>356935.07166813046</c:v>
                </c:pt>
                <c:pt idx="125">
                  <c:v>376455.15714701056</c:v>
                </c:pt>
                <c:pt idx="126">
                  <c:v>396809.05587533</c:v>
                </c:pt>
                <c:pt idx="127">
                  <c:v>418008.79458397476</c:v>
                </c:pt>
                <c:pt idx="128">
                  <c:v>440064.09549813031</c:v>
                </c:pt>
                <c:pt idx="129">
                  <c:v>462982.13680690934</c:v>
                </c:pt>
                <c:pt idx="130">
                  <c:v>486767.31555853202</c:v>
                </c:pt>
                <c:pt idx="131">
                  <c:v>511421.0164130124</c:v>
                </c:pt>
                <c:pt idx="132">
                  <c:v>536941.38998309965</c:v>
                </c:pt>
                <c:pt idx="133">
                  <c:v>563323.14474501228</c:v>
                </c:pt>
                <c:pt idx="134">
                  <c:v>590557.35668895778</c:v>
                </c:pt>
                <c:pt idx="135">
                  <c:v>618631.30099123041</c:v>
                </c:pt>
                <c:pt idx="136">
                  <c:v>647528.3100111566</c:v>
                </c:pt>
                <c:pt idx="137">
                  <c:v>677227.66183499515</c:v>
                </c:pt>
                <c:pt idx="138">
                  <c:v>707704.50339491991</c:v>
                </c:pt>
                <c:pt idx="139">
                  <c:v>738929.81187712983</c:v>
                </c:pt>
                <c:pt idx="140">
                  <c:v>770870.39769533533</c:v>
                </c:pt>
                <c:pt idx="141">
                  <c:v>803488.95174506202</c:v>
                </c:pt>
                <c:pt idx="142">
                  <c:v>836744.13897594309</c:v>
                </c:pt>
                <c:pt idx="143">
                  <c:v>870590.73953417107</c:v>
                </c:pt>
                <c:pt idx="144">
                  <c:v>904979.83785153413</c:v>
                </c:pt>
                <c:pt idx="145">
                  <c:v>939859.05911200983</c:v>
                </c:pt>
                <c:pt idx="146">
                  <c:v>975172.85153733229</c:v>
                </c:pt>
                <c:pt idx="147">
                  <c:v>1010862.8119286047</c:v>
                </c:pt>
                <c:pt idx="148">
                  <c:v>1046868.0509138738</c:v>
                </c:pt>
                <c:pt idx="149">
                  <c:v>1083125.5934148543</c:v>
                </c:pt>
                <c:pt idx="150">
                  <c:v>1119570.8089927298</c:v>
                </c:pt>
                <c:pt idx="151">
                  <c:v>1156137.8659943545</c:v>
                </c:pt>
                <c:pt idx="152">
                  <c:v>1192760.2028240112</c:v>
                </c:pt>
                <c:pt idx="153">
                  <c:v>1229371.0092350706</c:v>
                </c:pt>
                <c:pt idx="154">
                  <c:v>1265903.7102871868</c:v>
                </c:pt>
                <c:pt idx="155">
                  <c:v>1302292.4455578052</c:v>
                </c:pt>
                <c:pt idx="156">
                  <c:v>1338472.5363338443</c:v>
                </c:pt>
                <c:pt idx="157">
                  <c:v>1374380.9338348561</c:v>
                </c:pt>
                <c:pt idx="158">
                  <c:v>1409956.6420197471</c:v>
                </c:pt>
                <c:pt idx="159">
                  <c:v>1445141.1091855399</c:v>
                </c:pt>
                <c:pt idx="160">
                  <c:v>1479878.5833533814</c:v>
                </c:pt>
                <c:pt idx="161">
                  <c:v>1514116.4273244801</c:v>
                </c:pt>
                <c:pt idx="162">
                  <c:v>1547805.3902446353</c:v>
                </c:pt>
                <c:pt idx="163">
                  <c:v>1580899.8335071544</c:v>
                </c:pt>
                <c:pt idx="164">
                  <c:v>1613357.9098174013</c:v>
                </c:pt>
                <c:pt idx="165">
                  <c:v>1645141.6952070983</c:v>
                </c:pt>
                <c:pt idx="166">
                  <c:v>1676217.2746951531</c:v>
                </c:pt>
                <c:pt idx="167">
                  <c:v>1706554.7831207337</c:v>
                </c:pt>
                <c:pt idx="168">
                  <c:v>1736128.403404952</c:v>
                </c:pt>
                <c:pt idx="169">
                  <c:v>1764916.3251164863</c:v>
                </c:pt>
                <c:pt idx="170">
                  <c:v>1792900.6667156694</c:v>
                </c:pt>
                <c:pt idx="171">
                  <c:v>1820067.3652279838</c:v>
                </c:pt>
                <c:pt idx="172">
                  <c:v>1846406.0373531322</c:v>
                </c:pt>
                <c:pt idx="173">
                  <c:v>1871909.8161555193</c:v>
                </c:pt>
                <c:pt idx="174">
                  <c:v>1896575.1675149638</c:v>
                </c:pt>
                <c:pt idx="175">
                  <c:v>1920401.6904541659</c:v>
                </c:pt>
                <c:pt idx="176">
                  <c:v>1943391.9053149545</c:v>
                </c:pt>
                <c:pt idx="177">
                  <c:v>1965551.0335426838</c:v>
                </c:pt>
                <c:pt idx="178">
                  <c:v>1986886.7725716324</c:v>
                </c:pt>
                <c:pt idx="179">
                  <c:v>2007409.0689978686</c:v>
                </c:pt>
                <c:pt idx="180">
                  <c:v>2027129.8928929931</c:v>
                </c:pt>
                <c:pt idx="181">
                  <c:v>2046063.01576447</c:v>
                </c:pt>
                <c:pt idx="182">
                  <c:v>2064223.7943165817</c:v>
                </c:pt>
                <c:pt idx="183">
                  <c:v>2081628.9618194676</c:v>
                </c:pt>
                <c:pt idx="184">
                  <c:v>2098296.4285597433</c:v>
                </c:pt>
                <c:pt idx="185">
                  <c:v>2114245.0925307474</c:v>
                </c:pt>
                <c:pt idx="186">
                  <c:v>2129494.661227962</c:v>
                </c:pt>
                <c:pt idx="187">
                  <c:v>2144065.4851486231</c:v>
                </c:pt>
                <c:pt idx="188">
                  <c:v>2157978.4033558024</c:v>
                </c:pt>
                <c:pt idx="189">
                  <c:v>2171254.6012570718</c:v>
                </c:pt>
                <c:pt idx="190">
                  <c:v>2183915.4805661147</c:v>
                </c:pt>
                <c:pt idx="191">
                  <c:v>2195982.541261524</c:v>
                </c:pt>
                <c:pt idx="192">
                  <c:v>2207477.275229116</c:v>
                </c:pt>
                <c:pt idx="193">
                  <c:v>2218421.0711706509</c:v>
                </c:pt>
                <c:pt idx="194">
                  <c:v>2228835.1302807974</c:v>
                </c:pt>
                <c:pt idx="195">
                  <c:v>2238740.3921333435</c:v>
                </c:pt>
                <c:pt idx="196">
                  <c:v>2248157.4701747345</c:v>
                </c:pt>
                <c:pt idx="197">
                  <c:v>2257106.5961957751</c:v>
                </c:pt>
                <c:pt idx="198">
                  <c:v>2265607.5731385578</c:v>
                </c:pt>
                <c:pt idx="199">
                  <c:v>2273679.7355933199</c:v>
                </c:pt>
                <c:pt idx="200">
                  <c:v>2281341.9173470177</c:v>
                </c:pt>
                <c:pt idx="201">
                  <c:v>2288612.4253602247</c:v>
                </c:pt>
                <c:pt idx="202">
                  <c:v>2295509.0195698556</c:v>
                </c:pt>
                <c:pt idx="203">
                  <c:v>2302048.8979408275</c:v>
                </c:pt>
                <c:pt idx="204">
                  <c:v>2308248.6862188312</c:v>
                </c:pt>
                <c:pt idx="205">
                  <c:v>2314124.4318678211</c:v>
                </c:pt>
                <c:pt idx="206">
                  <c:v>2319691.6017087544</c:v>
                </c:pt>
                <c:pt idx="207">
                  <c:v>2324965.0828097295</c:v>
                </c:pt>
                <c:pt idx="208">
                  <c:v>2329959.186211369</c:v>
                </c:pt>
                <c:pt idx="209">
                  <c:v>2334687.6531045618</c:v>
                </c:pt>
                <c:pt idx="210">
                  <c:v>2339163.6631100862</c:v>
                </c:pt>
                <c:pt idx="211">
                  <c:v>2343399.844340899</c:v>
                </c:pt>
                <c:pt idx="212">
                  <c:v>2347408.2849577419</c:v>
                </c:pt>
                <c:pt idx="213">
                  <c:v>2351200.5459570168</c:v>
                </c:pt>
                <c:pt idx="214">
                  <c:v>2354787.6749565275</c:v>
                </c:pt>
                <c:pt idx="215">
                  <c:v>2358180.2207695893</c:v>
                </c:pt>
                <c:pt idx="216">
                  <c:v>2361388.2485811613</c:v>
                </c:pt>
                <c:pt idx="217">
                  <c:v>2364421.3555610809</c:v>
                </c:pt>
                <c:pt idx="218">
                  <c:v>2367288.6867691749</c:v>
                </c:pt>
                <c:pt idx="219">
                  <c:v>2369998.9512250759</c:v>
                </c:pt>
                <c:pt idx="220">
                  <c:v>2372560.438032039</c:v>
                </c:pt>
                <c:pt idx="221">
                  <c:v>2374981.0324590048</c:v>
                </c:pt>
                <c:pt idx="222">
                  <c:v>2377268.2318986803</c:v>
                </c:pt>
                <c:pt idx="223">
                  <c:v>2379429.1616316079</c:v>
                </c:pt>
                <c:pt idx="224">
                  <c:v>2381470.5903371312</c:v>
                </c:pt>
                <c:pt idx="225">
                  <c:v>2383398.9453019681</c:v>
                </c:pt>
                <c:pt idx="226">
                  <c:v>2385220.3272858197</c:v>
                </c:pt>
                <c:pt idx="227">
                  <c:v>2386940.5250111884</c:v>
                </c:pt>
                <c:pt idx="228">
                  <c:v>2388565.0292514395</c:v>
                </c:pt>
                <c:pt idx="229">
                  <c:v>2390099.0464971568</c:v>
                </c:pt>
                <c:pt idx="230">
                  <c:v>2391547.5121861501</c:v>
                </c:pt>
                <c:pt idx="231">
                  <c:v>2392915.1034870758</c:v>
                </c:pt>
                <c:pt idx="232">
                  <c:v>2394206.2516306536</c:v>
                </c:pt>
                <c:pt idx="233">
                  <c:v>2395425.1537859263</c:v>
                </c:pt>
                <c:pt idx="234">
                  <c:v>2396575.7844819822</c:v>
                </c:pt>
                <c:pt idx="235">
                  <c:v>2397661.9065781059</c:v>
                </c:pt>
                <c:pt idx="236">
                  <c:v>2398687.0817874693</c:v>
                </c:pt>
                <c:pt idx="237">
                  <c:v>2399654.6807612777</c:v>
                </c:pt>
                <c:pt idx="238">
                  <c:v>2400567.8927417826</c:v>
                </c:pt>
                <c:pt idx="239">
                  <c:v>2401429.7347937995</c:v>
                </c:pt>
                <c:pt idx="240">
                  <c:v>2402243.0606253534</c:v>
                </c:pt>
                <c:pt idx="241">
                  <c:v>2403010.5690088482</c:v>
                </c:pt>
                <c:pt idx="242">
                  <c:v>2403734.8118147599</c:v>
                </c:pt>
                <c:pt idx="243">
                  <c:v>2404418.2016702723</c:v>
                </c:pt>
                <c:pt idx="244">
                  <c:v>2405063.0192555874</c:v>
                </c:pt>
                <c:pt idx="245">
                  <c:v>2405671.4202508009</c:v>
                </c:pt>
                <c:pt idx="246">
                  <c:v>2406245.4419463235</c:v>
                </c:pt>
                <c:pt idx="247">
                  <c:v>2406787.0095298025</c:v>
                </c:pt>
                <c:pt idx="248">
                  <c:v>2407297.9420624184</c:v>
                </c:pt>
                <c:pt idx="249">
                  <c:v>2407779.9581572767</c:v>
                </c:pt>
                <c:pt idx="250">
                  <c:v>2408234.6813724139</c:v>
                </c:pt>
                <c:pt idx="251">
                  <c:v>2408663.6453306912</c:v>
                </c:pt>
                <c:pt idx="252">
                  <c:v>2409068.2985785692</c:v>
                </c:pt>
                <c:pt idx="253">
                  <c:v>2409450.0091954488</c:v>
                </c:pt>
                <c:pt idx="254">
                  <c:v>2409810.0691649332</c:v>
                </c:pt>
                <c:pt idx="255">
                  <c:v>2410149.6985190185</c:v>
                </c:pt>
                <c:pt idx="256">
                  <c:v>2410470.0492658652</c:v>
                </c:pt>
                <c:pt idx="257">
                  <c:v>2410772.2091114298</c:v>
                </c:pt>
                <c:pt idx="258">
                  <c:v>2411057.2049848735</c:v>
                </c:pt>
                <c:pt idx="259">
                  <c:v>2411326.0063772881</c:v>
                </c:pt>
                <c:pt idx="260">
                  <c:v>2411579.5285029034</c:v>
                </c:pt>
                <c:pt idx="261">
                  <c:v>2411818.6352915815</c:v>
                </c:pt>
                <c:pt idx="262">
                  <c:v>2412044.1422210322</c:v>
                </c:pt>
                <c:pt idx="263">
                  <c:v>2412256.818996829</c:v>
                </c:pt>
                <c:pt idx="264">
                  <c:v>2412457.3920879527</c:v>
                </c:pt>
                <c:pt idx="265">
                  <c:v>2412646.547125252</c:v>
                </c:pt>
                <c:pt idx="266">
                  <c:v>2412824.9311698717</c:v>
                </c:pt>
                <c:pt idx="267">
                  <c:v>2412993.1548583834</c:v>
                </c:pt>
                <c:pt idx="268">
                  <c:v>2413151.7944310317</c:v>
                </c:pt>
                <c:pt idx="269">
                  <c:v>2413301.3936492139</c:v>
                </c:pt>
                <c:pt idx="270">
                  <c:v>2413442.4656080166</c:v>
                </c:pt>
                <c:pt idx="271">
                  <c:v>2413575.4944493468</c:v>
                </c:pt>
                <c:pt idx="272">
                  <c:v>2413700.9369809339</c:v>
                </c:pt>
                <c:pt idx="273">
                  <c:v>2413819.2242062106</c:v>
                </c:pt>
                <c:pt idx="274">
                  <c:v>2413930.7627698341</c:v>
                </c:pt>
                <c:pt idx="275">
                  <c:v>2414035.9363233726</c:v>
                </c:pt>
                <c:pt idx="276">
                  <c:v>2414135.106815449</c:v>
                </c:pt>
                <c:pt idx="277">
                  <c:v>2414228.6157104201</c:v>
                </c:pt>
                <c:pt idx="278">
                  <c:v>2414316.7851394541</c:v>
                </c:pt>
                <c:pt idx="279">
                  <c:v>2414399.9189876779</c:v>
                </c:pt>
                <c:pt idx="280">
                  <c:v>2414478.3039208669</c:v>
                </c:pt>
                <c:pt idx="281">
                  <c:v>2414552.2103549759</c:v>
                </c:pt>
                <c:pt idx="282">
                  <c:v>2414621.8933716337</c:v>
                </c:pt>
                <c:pt idx="283">
                  <c:v>2414687.5935825566</c:v>
                </c:pt>
                <c:pt idx="284">
                  <c:v>2414749.5379456873</c:v>
                </c:pt>
                <c:pt idx="285">
                  <c:v>2414807.9405357102</c:v>
                </c:pt>
                <c:pt idx="286">
                  <c:v>2414863.0032714526</c:v>
                </c:pt>
                <c:pt idx="287">
                  <c:v>2414914.9166025543</c:v>
                </c:pt>
                <c:pt idx="288">
                  <c:v>2414963.8601576514</c:v>
                </c:pt>
                <c:pt idx="289">
                  <c:v>2415010.0033562034</c:v>
                </c:pt>
                <c:pt idx="290">
                  <c:v>2415053.5059859795</c:v>
                </c:pt>
                <c:pt idx="291">
                  <c:v>2415094.5187481055</c:v>
                </c:pt>
                <c:pt idx="292">
                  <c:v>2415133.183771478</c:v>
                </c:pt>
                <c:pt idx="293">
                  <c:v>2415169.6350982422</c:v>
                </c:pt>
                <c:pt idx="294">
                  <c:v>2415203.9991419502</c:v>
                </c:pt>
                <c:pt idx="295">
                  <c:v>2415236.3951199166</c:v>
                </c:pt>
                <c:pt idx="296">
                  <c:v>2415266.935461218</c:v>
                </c:pt>
                <c:pt idx="297">
                  <c:v>2415295.7261916851</c:v>
                </c:pt>
                <c:pt idx="298">
                  <c:v>2415322.8672971865</c:v>
                </c:pt>
                <c:pt idx="299">
                  <c:v>2415348.4530664072</c:v>
                </c:pt>
                <c:pt idx="300">
                  <c:v>2415372.5724142753</c:v>
                </c:pt>
                <c:pt idx="301">
                  <c:v>2415395.3091871194</c:v>
                </c:pt>
                <c:pt idx="302">
                  <c:v>2415416.7424505828</c:v>
                </c:pt>
                <c:pt idx="303">
                  <c:v>2415436.9467612589</c:v>
                </c:pt>
                <c:pt idx="304">
                  <c:v>2415455.9924229644</c:v>
                </c:pt>
                <c:pt idx="305">
                  <c:v>2415473.945728512</c:v>
                </c:pt>
                <c:pt idx="306">
                  <c:v>2415490.8691877974</c:v>
                </c:pt>
                <c:pt idx="307">
                  <c:v>2415506.8217429733</c:v>
                </c:pt>
                <c:pt idx="308">
                  <c:v>2415521.8589714323</c:v>
                </c:pt>
                <c:pt idx="309">
                  <c:v>2415536.0332772909</c:v>
                </c:pt>
                <c:pt idx="310">
                  <c:v>2415549.3940720176</c:v>
                </c:pt>
                <c:pt idx="311">
                  <c:v>2415561.987944819</c:v>
                </c:pt>
                <c:pt idx="312">
                  <c:v>2415573.8588233637</c:v>
                </c:pt>
                <c:pt idx="313">
                  <c:v>2415585.0481253853</c:v>
                </c:pt>
                <c:pt idx="314">
                  <c:v>2415595.5949016823</c:v>
                </c:pt>
                <c:pt idx="315">
                  <c:v>2415605.5359709989</c:v>
                </c:pt>
                <c:pt idx="316">
                  <c:v>2415614.9060472474</c:v>
                </c:pt>
                <c:pt idx="317">
                  <c:v>2415623.7378595038</c:v>
                </c:pt>
                <c:pt idx="318">
                  <c:v>2415632.0622651852</c:v>
                </c:pt>
                <c:pt idx="319">
                  <c:v>2415639.9083567946</c:v>
                </c:pt>
                <c:pt idx="320">
                  <c:v>2415647.3035625997</c:v>
                </c:pt>
                <c:pt idx="321">
                  <c:v>2415654.2737415833</c:v>
                </c:pt>
                <c:pt idx="322">
                  <c:v>2415660.8432729975</c:v>
                </c:pt>
                <c:pt idx="323">
                  <c:v>2415667.0351408198</c:v>
                </c:pt>
                <c:pt idx="324">
                  <c:v>2415672.8710134053</c:v>
                </c:pt>
                <c:pt idx="325">
                  <c:v>2415678.3713186048</c:v>
                </c:pt>
                <c:pt idx="326">
                  <c:v>2415683.5553146075</c:v>
                </c:pt>
                <c:pt idx="327">
                  <c:v>2415688.4411567478</c:v>
                </c:pt>
                <c:pt idx="328">
                  <c:v>2415693.0459605101</c:v>
                </c:pt>
                <c:pt idx="329">
                  <c:v>2415697.3858609418</c:v>
                </c:pt>
                <c:pt idx="330">
                  <c:v>2415701.476068683</c:v>
                </c:pt>
                <c:pt idx="331">
                  <c:v>2415705.3309228015</c:v>
                </c:pt>
                <c:pt idx="332">
                  <c:v>2415708.9639406186</c:v>
                </c:pt>
                <c:pt idx="333">
                  <c:v>2415712.3878646907</c:v>
                </c:pt>
                <c:pt idx="334">
                  <c:v>2415715.6147071156</c:v>
                </c:pt>
                <c:pt idx="335">
                  <c:v>2415718.6557913097</c:v>
                </c:pt>
                <c:pt idx="336">
                  <c:v>2415721.5217914023</c:v>
                </c:pt>
                <c:pt idx="337">
                  <c:v>2415724.2227693819</c:v>
                </c:pt>
                <c:pt idx="338">
                  <c:v>2415726.7682101252</c:v>
                </c:pt>
                <c:pt idx="339">
                  <c:v>2415729.1670544227</c:v>
                </c:pt>
                <c:pt idx="340">
                  <c:v>2415731.4277301216</c:v>
                </c:pt>
                <c:pt idx="341">
                  <c:v>2415733.5581814917</c:v>
                </c:pt>
                <c:pt idx="342">
                  <c:v>2415735.5658969101</c:v>
                </c:pt>
                <c:pt idx="343">
                  <c:v>2415737.4579349696</c:v>
                </c:pt>
                <c:pt idx="344">
                  <c:v>2415739.2409490915</c:v>
                </c:pt>
                <c:pt idx="345">
                  <c:v>2415740.921210736</c:v>
                </c:pt>
                <c:pt idx="346">
                  <c:v>2415742.5046312818</c:v>
                </c:pt>
                <c:pt idx="347">
                  <c:v>2415743.9967826591</c:v>
                </c:pt>
                <c:pt idx="348">
                  <c:v>2415745.4029168016</c:v>
                </c:pt>
                <c:pt idx="349">
                  <c:v>2415746.7279839856</c:v>
                </c:pt>
                <c:pt idx="350">
                  <c:v>2415747.9766501216</c:v>
                </c:pt>
                <c:pt idx="351">
                  <c:v>2415749.153313057</c:v>
                </c:pt>
                <c:pt idx="352">
                  <c:v>2415750.2621179447</c:v>
                </c:pt>
                <c:pt idx="353">
                  <c:v>2415751.3069717353</c:v>
                </c:pt>
                <c:pt idx="354">
                  <c:v>2415752.2915568375</c:v>
                </c:pt>
                <c:pt idx="355">
                  <c:v>2415753.2193439975</c:v>
                </c:pt>
                <c:pt idx="356">
                  <c:v>2415754.0936044417</c:v>
                </c:pt>
                <c:pt idx="357">
                  <c:v>2415754.9174213246</c:v>
                </c:pt>
                <c:pt idx="358">
                  <c:v>2415755.6937005203</c:v>
                </c:pt>
                <c:pt idx="359">
                  <c:v>2415756.4251807961</c:v>
                </c:pt>
                <c:pt idx="360">
                  <c:v>2415757.1144434055</c:v>
                </c:pt>
                <c:pt idx="361">
                  <c:v>2415757.7639211281</c:v>
                </c:pt>
                <c:pt idx="362">
                  <c:v>2415758.3759067953</c:v>
                </c:pt>
                <c:pt idx="363">
                  <c:v>2415758.9525613254</c:v>
                </c:pt>
                <c:pt idx="364">
                  <c:v>2415759.4959212989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A-400D-A3A6-253AFE6F9C8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Расход всего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Sheet1!$O$2:$O$367</c:f>
              <c:numCache>
                <c:formatCode>0</c:formatCode>
                <c:ptCount val="36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255200</c:v>
                </c:pt>
                <c:pt idx="51">
                  <c:v>260212.11798000001</c:v>
                </c:pt>
                <c:pt idx="52">
                  <c:v>265225.08996549924</c:v>
                </c:pt>
                <c:pt idx="53">
                  <c:v>270238.97479100747</c:v>
                </c:pt>
                <c:pt idx="54">
                  <c:v>275253.83527393267</c:v>
                </c:pt>
                <c:pt idx="55">
                  <c:v>280269.73848035431</c:v>
                </c:pt>
                <c:pt idx="56">
                  <c:v>285286.75600830227</c:v>
                </c:pt>
                <c:pt idx="57">
                  <c:v>290304.96428967925</c:v>
                </c:pt>
                <c:pt idx="58">
                  <c:v>295324.44491203729</c:v>
                </c:pt>
                <c:pt idx="59">
                  <c:v>300345.28496149526</c:v>
                </c:pt>
                <c:pt idx="60">
                  <c:v>305367.57738816721</c:v>
                </c:pt>
                <c:pt idx="61">
                  <c:v>310391.42139555805</c:v>
                </c:pt>
                <c:pt idx="62">
                  <c:v>315416.92285547545</c:v>
                </c:pt>
                <c:pt idx="63">
                  <c:v>320444.19475010486</c:v>
                </c:pt>
                <c:pt idx="64">
                  <c:v>325473.35764299886</c:v>
                </c:pt>
                <c:pt idx="65">
                  <c:v>330504.54018084239</c:v>
                </c:pt>
                <c:pt idx="66">
                  <c:v>335537.87962797243</c:v>
                </c:pt>
                <c:pt idx="67">
                  <c:v>340573.52243575506</c:v>
                </c:pt>
                <c:pt idx="68">
                  <c:v>345611.62484905438</c:v>
                </c:pt>
                <c:pt idx="69">
                  <c:v>350652.35355216754</c:v>
                </c:pt>
                <c:pt idx="70">
                  <c:v>355695.88635674742</c:v>
                </c:pt>
                <c:pt idx="71">
                  <c:v>360742.41293439211</c:v>
                </c:pt>
                <c:pt idx="72">
                  <c:v>365792.13559674489</c:v>
                </c:pt>
                <c:pt idx="73">
                  <c:v>370845.27012612502</c:v>
                </c:pt>
                <c:pt idx="74">
                  <c:v>375902.04665989464</c:v>
                </c:pt>
                <c:pt idx="75">
                  <c:v>380962.71063196345</c:v>
                </c:pt>
                <c:pt idx="76">
                  <c:v>386027.52377504087</c:v>
                </c:pt>
                <c:pt idx="77">
                  <c:v>391096.76518746413</c:v>
                </c:pt>
                <c:pt idx="78">
                  <c:v>396170.73246866232</c:v>
                </c:pt>
                <c:pt idx="79">
                  <c:v>401249.7429275614</c:v>
                </c:pt>
                <c:pt idx="80">
                  <c:v>406334.13486849214</c:v>
                </c:pt>
                <c:pt idx="81">
                  <c:v>411424.26895943523</c:v>
                </c:pt>
                <c:pt idx="82">
                  <c:v>416520.52968772373</c:v>
                </c:pt>
                <c:pt idx="83">
                  <c:v>421623.32690862485</c:v>
                </c:pt>
                <c:pt idx="84">
                  <c:v>426733.09749253915</c:v>
                </c:pt>
                <c:pt idx="85">
                  <c:v>431850.30707688874</c:v>
                </c:pt>
                <c:pt idx="86">
                  <c:v>436975.45192911586</c:v>
                </c:pt>
                <c:pt idx="87">
                  <c:v>442109.06092757935</c:v>
                </c:pt>
                <c:pt idx="88">
                  <c:v>447251.69766752154</c:v>
                </c:pt>
                <c:pt idx="89">
                  <c:v>452403.96269967908</c:v>
                </c:pt>
                <c:pt idx="90">
                  <c:v>457566.49590953259</c:v>
                </c:pt>
                <c:pt idx="91">
                  <c:v>462739.97904562758</c:v>
                </c:pt>
                <c:pt idx="92">
                  <c:v>467925.13840585639</c:v>
                </c:pt>
                <c:pt idx="93">
                  <c:v>473122.74769106641</c:v>
                </c:pt>
                <c:pt idx="94">
                  <c:v>478333.63103585318</c:v>
                </c:pt>
                <c:pt idx="95">
                  <c:v>483558.66622690816</c:v>
                </c:pt>
                <c:pt idx="96">
                  <c:v>488798.78811981977</c:v>
                </c:pt>
                <c:pt idx="97">
                  <c:v>494054.99226577178</c:v>
                </c:pt>
                <c:pt idx="98">
                  <c:v>499328.33876014291</c:v>
                </c:pt>
                <c:pt idx="99">
                  <c:v>504619.9563255863</c:v>
                </c:pt>
                <c:pt idx="100">
                  <c:v>509931.04664275411</c:v>
                </c:pt>
                <c:pt idx="101">
                  <c:v>515262.88894242904</c:v>
                </c:pt>
                <c:pt idx="102">
                  <c:v>520616.84487342794</c:v>
                </c:pt>
                <c:pt idx="103">
                  <c:v>525994.36366125068</c:v>
                </c:pt>
                <c:pt idx="104">
                  <c:v>531396.9875730552</c:v>
                </c:pt>
                <c:pt idx="105">
                  <c:v>536826.35770514177</c:v>
                </c:pt>
                <c:pt idx="106">
                  <c:v>542284.22010972362</c:v>
                </c:pt>
                <c:pt idx="107">
                  <c:v>547772.43227833614</c:v>
                </c:pt>
                <c:pt idx="108">
                  <c:v>553292.96999979008</c:v>
                </c:pt>
                <c:pt idx="109">
                  <c:v>558847.93461109244</c:v>
                </c:pt>
                <c:pt idx="110">
                  <c:v>564439.56066023768</c:v>
                </c:pt>
                <c:pt idx="111">
                  <c:v>570070.2240001919</c:v>
                </c:pt>
                <c:pt idx="112">
                  <c:v>575742.45033374976</c:v>
                </c:pt>
                <c:pt idx="113">
                  <c:v>581458.92422921711</c:v>
                </c:pt>
                <c:pt idx="114">
                  <c:v>587222.49862704391</c:v>
                </c:pt>
                <c:pt idx="115">
                  <c:v>593036.20485759003</c:v>
                </c:pt>
                <c:pt idx="116">
                  <c:v>598903.26319011743</c:v>
                </c:pt>
                <c:pt idx="117">
                  <c:v>604827.0939328539</c:v>
                </c:pt>
                <c:pt idx="118">
                  <c:v>610811.32910352759</c:v>
                </c:pt>
                <c:pt idx="119">
                  <c:v>616859.82468910527</c:v>
                </c:pt>
                <c:pt idx="120">
                  <c:v>622976.6735125389</c:v>
                </c:pt>
                <c:pt idx="121">
                  <c:v>629166.21872310026</c:v>
                </c:pt>
                <c:pt idx="122">
                  <c:v>635433.06792532129</c:v>
                </c:pt>
                <c:pt idx="123">
                  <c:v>641782.10795960028</c:v>
                </c:pt>
                <c:pt idx="124">
                  <c:v>648218.52034514409</c:v>
                </c:pt>
                <c:pt idx="125">
                  <c:v>654747.79739302106</c:v>
                </c:pt>
                <c:pt idx="126">
                  <c:v>661375.75899364566</c:v>
                </c:pt>
                <c:pt idx="127">
                  <c:v>668108.57007892954</c:v>
                </c:pt>
                <c:pt idx="128">
                  <c:v>674952.75875453814</c:v>
                </c:pt>
                <c:pt idx="129">
                  <c:v>681915.23509211221</c:v>
                </c:pt>
                <c:pt idx="130">
                  <c:v>689003.31056485092</c:v>
                </c:pt>
                <c:pt idx="131">
                  <c:v>696224.71810242429</c:v>
                </c:pt>
                <c:pt idx="132">
                  <c:v>703587.63273267739</c:v>
                </c:pt>
                <c:pt idx="133">
                  <c:v>711100.692767906</c:v>
                </c:pt>
                <c:pt idx="134">
                  <c:v>718773.02148251014</c:v>
                </c:pt>
                <c:pt idx="135">
                  <c:v>726614.24921644805</c:v>
                </c:pt>
                <c:pt idx="136">
                  <c:v>734634.53582500503</c:v>
                </c:pt>
                <c:pt idx="137">
                  <c:v>742844.59337982768</c:v>
                </c:pt>
                <c:pt idx="138">
                  <c:v>751255.70900884259</c:v>
                </c:pt>
                <c:pt idx="139">
                  <c:v>759879.76774344954</c:v>
                </c:pt>
                <c:pt idx="140">
                  <c:v>768729.27522014221</c:v>
                </c:pt>
                <c:pt idx="141">
                  <c:v>777817.3800603596</c:v>
                </c:pt>
                <c:pt idx="142">
                  <c:v>787157.89572681172</c:v>
                </c:pt>
                <c:pt idx="143">
                  <c:v>796765.32162667916</c:v>
                </c:pt>
                <c:pt idx="144">
                  <c:v>806654.86320191587</c:v>
                </c:pt>
                <c:pt idx="145">
                  <c:v>816842.45071435836</c:v>
                </c:pt>
                <c:pt idx="146">
                  <c:v>827344.75639849692</c:v>
                </c:pt>
                <c:pt idx="147">
                  <c:v>838179.20961766189</c:v>
                </c:pt>
                <c:pt idx="148">
                  <c:v>849364.0096201601</c:v>
                </c:pt>
                <c:pt idx="149">
                  <c:v>860918.13545076735</c:v>
                </c:pt>
                <c:pt idx="150">
                  <c:v>872861.35253024381</c:v>
                </c:pt>
                <c:pt idx="151">
                  <c:v>885214.2153715794</c:v>
                </c:pt>
                <c:pt idx="152">
                  <c:v>897998.06585701962</c:v>
                </c:pt>
                <c:pt idx="153">
                  <c:v>911235.02645521064</c:v>
                </c:pt>
                <c:pt idx="154">
                  <c:v>924947.98771383555</c:v>
                </c:pt>
                <c:pt idx="155">
                  <c:v>939160.58932086232</c:v>
                </c:pt>
                <c:pt idx="156">
                  <c:v>953897.19398813124</c:v>
                </c:pt>
                <c:pt idx="157">
                  <c:v>969182.8533758258</c:v>
                </c:pt>
                <c:pt idx="158">
                  <c:v>985043.26524695498</c:v>
                </c:pt>
                <c:pt idx="159">
                  <c:v>1001504.7210190891</c:v>
                </c:pt>
                <c:pt idx="160">
                  <c:v>1018594.0428682412</c:v>
                </c:pt>
                <c:pt idx="161">
                  <c:v>1036338.5095391624</c:v>
                </c:pt>
                <c:pt idx="162">
                  <c:v>1054765.7700298412</c:v>
                </c:pt>
                <c:pt idx="163">
                  <c:v>1073903.744348231</c:v>
                </c:pt>
                <c:pt idx="164">
                  <c:v>1093780.5105889023</c:v>
                </c:pt>
                <c:pt idx="165">
                  <c:v>1114424.1776492228</c:v>
                </c:pt>
                <c:pt idx="166">
                  <c:v>1135862.7430016114</c:v>
                </c:pt>
                <c:pt idx="167">
                  <c:v>1158123.9350631281</c:v>
                </c:pt>
                <c:pt idx="168">
                  <c:v>1181235.0398586774</c:v>
                </c:pt>
                <c:pt idx="169">
                  <c:v>1205222.7118616279</c:v>
                </c:pt>
                <c:pt idx="170">
                  <c:v>1230112.7691174066</c:v>
                </c:pt>
                <c:pt idx="171">
                  <c:v>1255929.9730126816</c:v>
                </c:pt>
                <c:pt idx="172">
                  <c:v>1282697.7933453147</c:v>
                </c:pt>
                <c:pt idx="173">
                  <c:v>1310438.1596775218</c:v>
                </c:pt>
                <c:pt idx="174">
                  <c:v>1339171.200314523</c:v>
                </c:pt>
                <c:pt idx="175">
                  <c:v>1368914.970639864</c:v>
                </c:pt>
                <c:pt idx="176">
                  <c:v>1399685.1729513498</c:v>
                </c:pt>
                <c:pt idx="177">
                  <c:v>1431494.8703711957</c:v>
                </c:pt>
                <c:pt idx="178">
                  <c:v>1464354.1978417081</c:v>
                </c:pt>
                <c:pt idx="179">
                  <c:v>1498270.0736527846</c:v>
                </c:pt>
                <c:pt idx="180">
                  <c:v>1533245.9153671584</c:v>
                </c:pt>
                <c:pt idx="181">
                  <c:v>1569281.3643992289</c:v>
                </c:pt>
                <c:pt idx="182">
                  <c:v>1606372.0238477939</c:v>
                </c:pt>
                <c:pt idx="183">
                  <c:v>1644509.2144651827</c:v>
                </c:pt>
                <c:pt idx="184">
                  <c:v>1683679.7538479348</c:v>
                </c:pt>
                <c:pt idx="185">
                  <c:v>1723865.7640401165</c:v>
                </c:pt>
                <c:pt idx="186">
                  <c:v>1765044.5127334988</c:v>
                </c:pt>
                <c:pt idx="187">
                  <c:v>1807188.2931147639</c:v>
                </c:pt>
                <c:pt idx="188">
                  <c:v>1850264.3471371371</c:v>
                </c:pt>
                <c:pt idx="189">
                  <c:v>1894234.8365744643</c:v>
                </c:pt>
                <c:pt idx="190">
                  <c:v>1939056.8656465127</c:v>
                </c:pt>
                <c:pt idx="191">
                  <c:v>1984682.5582872576</c:v>
                </c:pt>
                <c:pt idx="192">
                  <c:v>2031059.1922711816</c:v>
                </c:pt>
                <c:pt idx="193">
                  <c:v>2078129.3914305137</c:v>
                </c:pt>
                <c:pt idx="194">
                  <c:v>2125831.37610958</c:v>
                </c:pt>
                <c:pt idx="195">
                  <c:v>2174099.2708377652</c:v>
                </c:pt>
                <c:pt idx="196">
                  <c:v>2222863.466992069</c:v>
                </c:pt>
                <c:pt idx="197">
                  <c:v>2272051.0370003111</c:v>
                </c:pt>
                <c:pt idx="198">
                  <c:v>2321586.1954459306</c:v>
                </c:pt>
                <c:pt idx="199">
                  <c:v>2371390.8013156285</c:v>
                </c:pt>
                <c:pt idx="200">
                  <c:v>2421384.8946216479</c:v>
                </c:pt>
                <c:pt idx="201">
                  <c:v>2471487.259768615</c:v>
                </c:pt>
                <c:pt idx="202">
                  <c:v>2521616.0073533263</c:v>
                </c:pt>
                <c:pt idx="203">
                  <c:v>2571689.1656112242</c:v>
                </c:pt>
                <c:pt idx="204">
                  <c:v>2621625.2724743597</c:v>
                </c:pt>
                <c:pt idx="205">
                  <c:v>2671343.9591924693</c:v>
                </c:pt>
                <c:pt idx="206">
                  <c:v>2720766.5166920666</c:v>
                </c:pt>
                <c:pt idx="207">
                  <c:v>2769816.4362995131</c:v>
                </c:pt>
                <c:pt idx="208">
                  <c:v>2818419.9171151989</c:v>
                </c:pt>
                <c:pt idx="209">
                  <c:v>2866506.3331716545</c:v>
                </c:pt>
                <c:pt idx="210">
                  <c:v>2914008.6545064254</c:v>
                </c:pt>
                <c:pt idx="211">
                  <c:v>2960863.817393811</c:v>
                </c:pt>
                <c:pt idx="212">
                  <c:v>3007013.0401680795</c:v>
                </c:pt>
                <c:pt idx="213">
                  <c:v>3052402.0822935668</c:v>
                </c:pt>
                <c:pt idx="214">
                  <c:v>3096981.445554099</c:v>
                </c:pt>
                <c:pt idx="215">
                  <c:v>3140706.5174082126</c:v>
                </c:pt>
                <c:pt idx="216">
                  <c:v>3183537.6576545401</c:v>
                </c:pt>
                <c:pt idx="217">
                  <c:v>3225440.2305457932</c:v>
                </c:pt>
                <c:pt idx="218">
                  <c:v>3266384.585358358</c:v>
                </c:pt>
                <c:pt idx="219">
                  <c:v>3306345.9891525013</c:v>
                </c:pt>
                <c:pt idx="220">
                  <c:v>3345304.5160369035</c:v>
                </c:pt>
                <c:pt idx="221">
                  <c:v>3383244.8976782332</c:v>
                </c:pt>
                <c:pt idx="222">
                  <c:v>3420156.3400748498</c:v>
                </c:pt>
                <c:pt idx="223">
                  <c:v>3456032.311751354</c:v>
                </c:pt>
                <c:pt idx="224">
                  <c:v>3490870.3085393799</c:v>
                </c:pt>
                <c:pt idx="225">
                  <c:v>3524671.6000043494</c:v>
                </c:pt>
                <c:pt idx="226">
                  <c:v>3557440.9623744921</c:v>
                </c:pt>
                <c:pt idx="227">
                  <c:v>3589186.4025447797</c:v>
                </c:pt>
                <c:pt idx="228">
                  <c:v>3619918.8773822966</c:v>
                </c:pt>
                <c:pt idx="229">
                  <c:v>3649652.0121681276</c:v>
                </c:pt>
                <c:pt idx="230">
                  <c:v>3678401.8215902131</c:v>
                </c:pt>
                <c:pt idx="231">
                  <c:v>3706186.4362663804</c:v>
                </c:pt>
                <c:pt idx="232">
                  <c:v>3733025.8373397086</c:v>
                </c:pt>
                <c:pt idx="233">
                  <c:v>3758941.6012603743</c:v>
                </c:pt>
                <c:pt idx="234">
                  <c:v>3783956.6564579993</c:v>
                </c:pt>
                <c:pt idx="235">
                  <c:v>3808095.0532232039</c:v>
                </c:pt>
                <c:pt idx="236">
                  <c:v>3831381.747761583</c:v>
                </c:pt>
                <c:pt idx="237">
                  <c:v>3853842.4010610809</c:v>
                </c:pt>
                <c:pt idx="238">
                  <c:v>3875503.192926643</c:v>
                </c:pt>
                <c:pt idx="239">
                  <c:v>3896390.6512846835</c:v>
                </c:pt>
                <c:pt idx="240">
                  <c:v>3916531.4966439512</c:v>
                </c:pt>
                <c:pt idx="241">
                  <c:v>3935952.5014175205</c:v>
                </c:pt>
                <c:pt idx="242">
                  <c:v>3954680.3636610252</c:v>
                </c:pt>
                <c:pt idx="243">
                  <c:v>3972741.5946625313</c:v>
                </c:pt>
                <c:pt idx="244">
                  <c:v>3990162.4197269659</c:v>
                </c:pt>
                <c:pt idx="245">
                  <c:v>4006968.6914300006</c:v>
                </c:pt>
                <c:pt idx="246">
                  <c:v>4023185.8145698467</c:v>
                </c:pt>
                <c:pt idx="247">
                  <c:v>4038838.6820177385</c:v>
                </c:pt>
                <c:pt idx="248">
                  <c:v>4053951.6206562589</c:v>
                </c:pt>
                <c:pt idx="249">
                  <c:v>4068548.3465965125</c:v>
                </c:pt>
                <c:pt idx="250">
                  <c:v>4082651.9288781337</c:v>
                </c:pt>
                <c:pt idx="251">
                  <c:v>4096284.7608780363</c:v>
                </c:pt>
                <c:pt idx="252">
                  <c:v>4109468.5386827849</c:v>
                </c:pt>
                <c:pt idx="253">
                  <c:v>4122224.245713722</c:v>
                </c:pt>
                <c:pt idx="254">
                  <c:v>4134572.1429320965</c:v>
                </c:pt>
                <c:pt idx="255">
                  <c:v>4146531.7639920651</c:v>
                </c:pt>
                <c:pt idx="256">
                  <c:v>4158121.9147515455</c:v>
                </c:pt>
                <c:pt idx="257">
                  <c:v>4169360.6765935468</c:v>
                </c:pt>
                <c:pt idx="258">
                  <c:v>4180265.4130530665</c:v>
                </c:pt>
                <c:pt idx="259">
                  <c:v>4190852.7792863226</c:v>
                </c:pt>
                <c:pt idx="260">
                  <c:v>4201138.7339595128</c:v>
                </c:pt>
                <c:pt idx="261">
                  <c:v>4211138.5531731099</c:v>
                </c:pt>
                <c:pt idx="262">
                  <c:v>4220866.8460746408</c:v>
                </c:pt>
                <c:pt idx="263">
                  <c:v>4230337.5718477974</c:v>
                </c:pt>
                <c:pt idx="264">
                  <c:v>4239564.0577984406</c:v>
                </c:pt>
                <c:pt idx="265">
                  <c:v>4248559.0182885882</c:v>
                </c:pt>
                <c:pt idx="266">
                  <c:v>4257334.5742977383</c:v>
                </c:pt>
                <c:pt idx="267">
                  <c:v>4265902.2734169764</c:v>
                </c:pt>
                <c:pt idx="268">
                  <c:v>4274273.1101052351</c:v>
                </c:pt>
                <c:pt idx="269">
                  <c:v>4282457.5460589454</c:v>
                </c:pt>
                <c:pt idx="270">
                  <c:v>4290465.5305662043</c:v>
                </c:pt>
                <c:pt idx="271">
                  <c:v>4298306.5207345989</c:v>
                </c:pt>
                <c:pt idx="272">
                  <c:v>4305989.5014980799</c:v>
                </c:pt>
                <c:pt idx="273">
                  <c:v>4313523.0053228913</c:v>
                </c:pt>
                <c:pt idx="274">
                  <c:v>4320915.1315456377</c:v>
                </c:pt>
                <c:pt idx="275">
                  <c:v>4328173.5652882401</c:v>
                </c:pt>
                <c:pt idx="276">
                  <c:v>4335305.5959048849</c:v>
                </c:pt>
                <c:pt idx="277">
                  <c:v>4342318.134925263</c:v>
                </c:pt>
                <c:pt idx="278">
                  <c:v>4349217.7334664473</c:v>
                </c:pt>
                <c:pt idx="279">
                  <c:v>4356010.5990928812</c:v>
                </c:pt>
                <c:pt idx="280">
                  <c:v>4362702.6121101128</c:v>
                </c:pt>
                <c:pt idx="281">
                  <c:v>4369299.341283327</c:v>
                </c:pt>
                <c:pt idx="282">
                  <c:v>4375806.0589763597</c:v>
                </c:pt>
                <c:pt idx="283">
                  <c:v>4382227.7557108812</c:v>
                </c:pt>
                <c:pt idx="284">
                  <c:v>4388569.1541488655</c:v>
                </c:pt>
                <c:pt idx="285">
                  <c:v>4394834.7225043485</c:v>
                </c:pt>
                <c:pt idx="286">
                  <c:v>4401028.687392897</c:v>
                </c:pt>
                <c:pt idx="287">
                  <c:v>4407155.0461292472</c:v>
                </c:pt>
                <c:pt idx="288">
                  <c:v>4413217.5784852216</c:v>
                </c:pt>
                <c:pt idx="289">
                  <c:v>4419219.8579213582</c:v>
                </c:pt>
                <c:pt idx="290">
                  <c:v>4425165.2623067545</c:v>
                </c:pt>
                <c:pt idx="291">
                  <c:v>4431056.9841424339</c:v>
                </c:pt>
                <c:pt idx="292">
                  <c:v>4436898.0403041374</c:v>
                </c:pt>
                <c:pt idx="293">
                  <c:v>4442691.2813208578</c:v>
                </c:pt>
                <c:pt idx="294">
                  <c:v>4448439.4002056755</c:v>
                </c:pt>
                <c:pt idx="295">
                  <c:v>4454144.9408555869</c:v>
                </c:pt>
                <c:pt idx="296">
                  <c:v>4459810.3060369967</c:v>
                </c:pt>
                <c:pt idx="297">
                  <c:v>4465437.7649734477</c:v>
                </c:pt>
                <c:pt idx="298">
                  <c:v>4471029.4605519846</c:v>
                </c:pt>
                <c:pt idx="299">
                  <c:v>4476587.4161642753</c:v>
                </c:pt>
                <c:pt idx="300">
                  <c:v>4482113.5421983181</c:v>
                </c:pt>
                <c:pt idx="301">
                  <c:v>4487609.6421961943</c:v>
                </c:pt>
                <c:pt idx="302">
                  <c:v>4493077.4186929204</c:v>
                </c:pt>
                <c:pt idx="303">
                  <c:v>4498518.4787510494</c:v>
                </c:pt>
                <c:pt idx="304">
                  <c:v>4503934.3392052008</c:v>
                </c:pt>
                <c:pt idx="305">
                  <c:v>4509326.4316302426</c:v>
                </c:pt>
                <c:pt idx="306">
                  <c:v>4514696.1070463769</c:v>
                </c:pt>
                <c:pt idx="307">
                  <c:v>4520044.640373894</c:v>
                </c:pt>
                <c:pt idx="308">
                  <c:v>4525373.234649878</c:v>
                </c:pt>
                <c:pt idx="309">
                  <c:v>4530683.0250186641</c:v>
                </c:pt>
                <c:pt idx="310">
                  <c:v>4535975.0825073728</c:v>
                </c:pt>
                <c:pt idx="311">
                  <c:v>4541250.4175973656</c:v>
                </c:pt>
                <c:pt idx="312">
                  <c:v>4546509.9836020116</c:v>
                </c:pt>
                <c:pt idx="313">
                  <c:v>4551754.6798606943</c:v>
                </c:pt>
                <c:pt idx="314">
                  <c:v>4556985.354758543</c:v>
                </c:pt>
                <c:pt idx="315">
                  <c:v>4562202.8085809499</c:v>
                </c:pt>
                <c:pt idx="316">
                  <c:v>4567407.7962115016</c:v>
                </c:pt>
                <c:pt idx="317">
                  <c:v>4572601.0296815606</c:v>
                </c:pt>
                <c:pt idx="318">
                  <c:v>4577783.180579328</c:v>
                </c:pt>
                <c:pt idx="319">
                  <c:v>4582954.8823258579</c:v>
                </c:pt>
                <c:pt idx="320">
                  <c:v>4588116.7323251041</c:v>
                </c:pt>
                <c:pt idx="321">
                  <c:v>4593269.2939947592</c:v>
                </c:pt>
                <c:pt idx="322">
                  <c:v>4598413.098684283</c:v>
                </c:pt>
                <c:pt idx="323">
                  <c:v>4603548.6474862127</c:v>
                </c:pt>
                <c:pt idx="324">
                  <c:v>4608676.4129465353</c:v>
                </c:pt>
                <c:pt idx="325">
                  <c:v>4613796.8406795943</c:v>
                </c:pt>
                <c:pt idx="326">
                  <c:v>4618910.3508927478</c:v>
                </c:pt>
                <c:pt idx="327">
                  <c:v>4624017.3398256889</c:v>
                </c:pt>
                <c:pt idx="328">
                  <c:v>4629118.1811091229</c:v>
                </c:pt>
                <c:pt idx="329">
                  <c:v>4634213.2270472134</c:v>
                </c:pt>
                <c:pt idx="330">
                  <c:v>4639302.8098280011</c:v>
                </c:pt>
                <c:pt idx="331">
                  <c:v>4644387.2426657686</c:v>
                </c:pt>
                <c:pt idx="332">
                  <c:v>4649466.820879112</c:v>
                </c:pt>
                <c:pt idx="333">
                  <c:v>4654541.822908273</c:v>
                </c:pt>
                <c:pt idx="334">
                  <c:v>4659612.5112751145</c:v>
                </c:pt>
                <c:pt idx="335">
                  <c:v>4664679.1334889177</c:v>
                </c:pt>
                <c:pt idx="336">
                  <c:v>4669741.9229010195</c:v>
                </c:pt>
                <c:pt idx="337">
                  <c:v>4674801.0995111419</c:v>
                </c:pt>
                <c:pt idx="338">
                  <c:v>4679856.87072811</c:v>
                </c:pt>
                <c:pt idx="339">
                  <c:v>4684909.4320875145</c:v>
                </c:pt>
                <c:pt idx="340">
                  <c:v>4689958.9679287188</c:v>
                </c:pt>
                <c:pt idx="341">
                  <c:v>4695005.6520334966</c:v>
                </c:pt>
                <c:pt idx="342">
                  <c:v>4700049.6482284516</c:v>
                </c:pt>
                <c:pt idx="343">
                  <c:v>4705091.1109532518</c:v>
                </c:pt>
                <c:pt idx="344">
                  <c:v>4710130.1857966017</c:v>
                </c:pt>
                <c:pt idx="345">
                  <c:v>4715167.0100017721</c:v>
                </c:pt>
                <c:pt idx="346">
                  <c:v>4720201.7129433937</c:v>
                </c:pt>
                <c:pt idx="347">
                  <c:v>4725234.4165771436</c:v>
                </c:pt>
                <c:pt idx="348">
                  <c:v>4730265.2358638477</c:v>
                </c:pt>
                <c:pt idx="349">
                  <c:v>4735294.2791694496</c:v>
                </c:pt>
                <c:pt idx="350">
                  <c:v>4740321.6486422075</c:v>
                </c:pt>
                <c:pt idx="351">
                  <c:v>4745347.4405684043</c:v>
                </c:pt>
                <c:pt idx="352">
                  <c:v>4750371.7457077904</c:v>
                </c:pt>
                <c:pt idx="353">
                  <c:v>4755394.6496099075</c:v>
                </c:pt>
                <c:pt idx="354">
                  <c:v>4760416.2329123737</c:v>
                </c:pt>
                <c:pt idx="355">
                  <c:v>4765436.5716221547</c:v>
                </c:pt>
                <c:pt idx="356">
                  <c:v>4770455.7373807877</c:v>
                </c:pt>
                <c:pt idx="357">
                  <c:v>4775473.7977144634</c:v>
                </c:pt>
                <c:pt idx="358">
                  <c:v>4780490.8162698345</c:v>
                </c:pt>
                <c:pt idx="359">
                  <c:v>4785506.8530363524</c:v>
                </c:pt>
                <c:pt idx="360">
                  <c:v>4790521.9645559052</c:v>
                </c:pt>
                <c:pt idx="361">
                  <c:v>4795536.2041204758</c:v>
                </c:pt>
                <c:pt idx="362">
                  <c:v>4800549.6219585016</c:v>
                </c:pt>
                <c:pt idx="363">
                  <c:v>4805562.2654105807</c:v>
                </c:pt>
                <c:pt idx="364">
                  <c:v>4810574.1790951286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A-400D-A3A6-253AFE6F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660655"/>
        <c:axId val="795654831"/>
      </c:lineChart>
      <c:catAx>
        <c:axId val="79566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654831"/>
        <c:crosses val="autoZero"/>
        <c:auto val="1"/>
        <c:lblAlgn val="ctr"/>
        <c:lblOffset val="100"/>
        <c:noMultiLvlLbl val="0"/>
      </c:catAx>
      <c:valAx>
        <c:axId val="7956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6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167640</xdr:colOff>
      <xdr:row>1</xdr:row>
      <xdr:rowOff>7620</xdr:rowOff>
    </xdr:from>
    <xdr:to>
      <xdr:col>25</xdr:col>
      <xdr:colOff>396240</xdr:colOff>
      <xdr:row>15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13A78E-16E7-4C36-B649-EC527E309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17</xdr:row>
      <xdr:rowOff>0</xdr:rowOff>
    </xdr:from>
    <xdr:to>
      <xdr:col>25</xdr:col>
      <xdr:colOff>381000</xdr:colOff>
      <xdr:row>32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BFFB78E-1533-4533-B1B9-354E7245F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6"/>
  <sheetViews>
    <sheetView tabSelected="1" topLeftCell="N1" workbookViewId="0">
      <selection activeCell="AD23" sqref="AD23"/>
    </sheetView>
  </sheetViews>
  <sheetFormatPr defaultRowHeight="14.4" x14ac:dyDescent="0.3"/>
  <cols>
    <col min="1" max="1" width="45.5546875" bestFit="1" customWidth="1"/>
    <col min="2" max="2" width="10" bestFit="1" customWidth="1"/>
    <col min="3" max="3" width="12" bestFit="1" customWidth="1"/>
    <col min="4" max="4" width="5.33203125" bestFit="1" customWidth="1"/>
    <col min="5" max="5" width="12.109375" bestFit="1" customWidth="1"/>
    <col min="6" max="6" width="14.77734375" bestFit="1" customWidth="1"/>
    <col min="7" max="7" width="13.88671875" bestFit="1" customWidth="1"/>
    <col min="8" max="8" width="12.21875" bestFit="1" customWidth="1"/>
    <col min="9" max="9" width="15.44140625" bestFit="1" customWidth="1"/>
    <col min="10" max="10" width="13.44140625" bestFit="1" customWidth="1"/>
    <col min="11" max="11" width="14.33203125" bestFit="1" customWidth="1"/>
    <col min="12" max="12" width="12.5546875" bestFit="1" customWidth="1"/>
    <col min="13" max="13" width="11.6640625" bestFit="1" customWidth="1"/>
    <col min="14" max="14" width="13.109375" bestFit="1" customWidth="1"/>
    <col min="15" max="15" width="12.109375" bestFit="1" customWidth="1"/>
    <col min="16" max="16" width="8.6640625" bestFit="1" customWidth="1"/>
    <col min="27" max="27" width="12" bestFit="1" customWidth="1"/>
    <col min="28" max="28" width="4.77734375" bestFit="1" customWidth="1"/>
    <col min="29" max="29" width="10.109375" bestFit="1" customWidth="1"/>
    <col min="30" max="30" width="11.44140625" bestFit="1" customWidth="1"/>
    <col min="32" max="32" width="11.77734375" bestFit="1" customWidth="1"/>
  </cols>
  <sheetData>
    <row r="1" spans="1:34" ht="15" thickBot="1" x14ac:dyDescent="0.35">
      <c r="A1" s="49" t="s">
        <v>0</v>
      </c>
      <c r="B1" s="50"/>
      <c r="C1" t="s">
        <v>28</v>
      </c>
      <c r="D1" s="2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4" t="s">
        <v>21</v>
      </c>
      <c r="AA1" s="1" t="s">
        <v>22</v>
      </c>
      <c r="AB1" s="1" t="s">
        <v>26</v>
      </c>
      <c r="AC1" s="1" t="s">
        <v>23</v>
      </c>
      <c r="AD1" s="1" t="s">
        <v>25</v>
      </c>
      <c r="AE1" s="1" t="s">
        <v>24</v>
      </c>
      <c r="AF1" s="1" t="s">
        <v>27</v>
      </c>
    </row>
    <row r="2" spans="1:34" x14ac:dyDescent="0.3">
      <c r="A2" s="1" t="s">
        <v>1</v>
      </c>
      <c r="B2" s="1" t="s">
        <v>6</v>
      </c>
      <c r="C2" s="16"/>
      <c r="D2" s="5">
        <v>1</v>
      </c>
      <c r="E2" s="8">
        <v>1.05</v>
      </c>
      <c r="F2" s="6">
        <f>B8</f>
        <v>100</v>
      </c>
      <c r="G2" s="6">
        <f>F2</f>
        <v>100</v>
      </c>
      <c r="H2" s="8">
        <v>1</v>
      </c>
      <c r="I2" s="10">
        <f t="shared" ref="I2:I65" ca="1" si="0">IF(D2&lt;=$B$6,0,OFFSET(F2,-$B$6,0))</f>
        <v>0</v>
      </c>
      <c r="J2" s="10">
        <f ca="1">I2</f>
        <v>0</v>
      </c>
      <c r="K2" s="10">
        <f>B7</f>
        <v>300000</v>
      </c>
      <c r="L2" s="10">
        <f>E2*F2</f>
        <v>105</v>
      </c>
      <c r="M2" s="10">
        <f>L2</f>
        <v>105</v>
      </c>
      <c r="N2" s="10">
        <f t="shared" ref="N2:N65" ca="1" si="1">I2*H2+$B$5</f>
        <v>5000</v>
      </c>
      <c r="O2" s="10">
        <f ca="1">N2</f>
        <v>5000</v>
      </c>
      <c r="P2" s="12">
        <f t="shared" ref="P2:P65" ca="1" si="2">M2-O2</f>
        <v>-4895</v>
      </c>
      <c r="AA2" s="1">
        <f ca="1">MAX(K:K)</f>
        <v>864137.3922153014</v>
      </c>
      <c r="AB2" s="1">
        <f ca="1">MATCH(AA2,$K2:$K366,0)</f>
        <v>173</v>
      </c>
      <c r="AC2" s="15">
        <f ca="1">MIN(K2:INDEX(K:K,AB2))</f>
        <v>-122673.07461027315</v>
      </c>
      <c r="AD2" s="1">
        <f ca="1">MATCH(AC2,$K2:$K366,0)</f>
        <v>102</v>
      </c>
      <c r="AE2" s="1">
        <f ca="1">MATCH(0,K2:K366,-1)</f>
        <v>62</v>
      </c>
      <c r="AF2" s="14">
        <f ca="1">MAX(P2:P366)</f>
        <v>564137.39221530221</v>
      </c>
    </row>
    <row r="3" spans="1:34" x14ac:dyDescent="0.3">
      <c r="A3" s="1" t="s">
        <v>2</v>
      </c>
      <c r="B3" s="1">
        <v>600000</v>
      </c>
      <c r="C3" s="17">
        <v>827924.83829999994</v>
      </c>
      <c r="D3" s="5">
        <v>2</v>
      </c>
      <c r="E3" s="8">
        <v>1.07</v>
      </c>
      <c r="F3" s="10">
        <f>$B$4*($B$3-G2)*G2</f>
        <v>5.9989999999999997</v>
      </c>
      <c r="G3" s="10">
        <f>G2+F3</f>
        <v>105.999</v>
      </c>
      <c r="H3" s="8">
        <v>1.02</v>
      </c>
      <c r="I3" s="10">
        <f t="shared" ca="1" si="0"/>
        <v>0</v>
      </c>
      <c r="J3" s="10">
        <f t="shared" ref="J3:J66" ca="1" si="3">I3+J2</f>
        <v>0</v>
      </c>
      <c r="K3" s="10">
        <f t="shared" ref="K3:K66" ca="1" si="4">K2+L2-N2</f>
        <v>295105</v>
      </c>
      <c r="L3" s="10">
        <f>E3*F3</f>
        <v>6.4189299999999996</v>
      </c>
      <c r="M3" s="10">
        <f>M2+L3</f>
        <v>111.41893</v>
      </c>
      <c r="N3" s="10">
        <f t="shared" ca="1" si="1"/>
        <v>5000</v>
      </c>
      <c r="O3" s="10">
        <f t="shared" ref="O3:O66" ca="1" si="5">O2+N3</f>
        <v>10000</v>
      </c>
      <c r="P3" s="12">
        <f t="shared" ca="1" si="2"/>
        <v>-9888.5810700000002</v>
      </c>
    </row>
    <row r="4" spans="1:34" x14ac:dyDescent="0.3">
      <c r="A4" s="1" t="s">
        <v>7</v>
      </c>
      <c r="B4" s="36">
        <v>9.9999999999999995E-8</v>
      </c>
      <c r="C4" s="18">
        <v>8.3000000000000002E-8</v>
      </c>
      <c r="D4" s="5">
        <v>3</v>
      </c>
      <c r="E4" s="8">
        <v>1.0900000000000001</v>
      </c>
      <c r="F4" s="10">
        <f t="shared" ref="F4:F67" si="6">$B$4*($B$3-G3)*G3</f>
        <v>6.3588164211998999</v>
      </c>
      <c r="G4" s="10">
        <f t="shared" ref="G4:G67" si="7">G3+F4</f>
        <v>112.3578164211999</v>
      </c>
      <c r="H4" s="8">
        <v>1.04</v>
      </c>
      <c r="I4" s="10">
        <f t="shared" ca="1" si="0"/>
        <v>0</v>
      </c>
      <c r="J4" s="10">
        <f t="shared" ca="1" si="3"/>
        <v>0</v>
      </c>
      <c r="K4" s="10">
        <f t="shared" ca="1" si="4"/>
        <v>290111.41892999999</v>
      </c>
      <c r="L4" s="10">
        <f t="shared" ref="L4:L67" si="8">E4*F4</f>
        <v>6.9311098991078914</v>
      </c>
      <c r="M4" s="10">
        <f t="shared" ref="M4:M67" si="9">M3+L4</f>
        <v>118.3500398991079</v>
      </c>
      <c r="N4" s="10">
        <f t="shared" ca="1" si="1"/>
        <v>5000</v>
      </c>
      <c r="O4" s="10">
        <f t="shared" ca="1" si="5"/>
        <v>15000</v>
      </c>
      <c r="P4" s="12">
        <f t="shared" ca="1" si="2"/>
        <v>-14881.649960100893</v>
      </c>
    </row>
    <row r="5" spans="1:34" ht="15" thickBot="1" x14ac:dyDescent="0.35">
      <c r="A5" s="1" t="s">
        <v>3</v>
      </c>
      <c r="B5" s="34">
        <v>5000</v>
      </c>
      <c r="C5" s="17">
        <v>5903.8819800000001</v>
      </c>
      <c r="D5" s="5">
        <v>4</v>
      </c>
      <c r="E5" s="8">
        <v>1.1100000000000001</v>
      </c>
      <c r="F5" s="10">
        <f t="shared" si="6"/>
        <v>6.7402065573809002</v>
      </c>
      <c r="G5" s="10">
        <f t="shared" si="7"/>
        <v>119.0980229785808</v>
      </c>
      <c r="H5" s="8">
        <v>1.06</v>
      </c>
      <c r="I5" s="10">
        <f t="shared" ca="1" si="0"/>
        <v>0</v>
      </c>
      <c r="J5" s="10">
        <f t="shared" ca="1" si="3"/>
        <v>0</v>
      </c>
      <c r="K5" s="10">
        <f t="shared" ca="1" si="4"/>
        <v>285118.35003989912</v>
      </c>
      <c r="L5" s="10">
        <f t="shared" si="8"/>
        <v>7.4816292786928003</v>
      </c>
      <c r="M5" s="10">
        <f t="shared" si="9"/>
        <v>125.83166917780071</v>
      </c>
      <c r="N5" s="10">
        <f t="shared" ca="1" si="1"/>
        <v>5000</v>
      </c>
      <c r="O5" s="10">
        <f t="shared" ca="1" si="5"/>
        <v>20000</v>
      </c>
      <c r="P5" s="12">
        <f t="shared" ca="1" si="2"/>
        <v>-19874.168330822198</v>
      </c>
    </row>
    <row r="6" spans="1:34" x14ac:dyDescent="0.3">
      <c r="A6" s="1" t="s">
        <v>4</v>
      </c>
      <c r="B6" s="1">
        <v>50</v>
      </c>
      <c r="C6" s="17">
        <v>8</v>
      </c>
      <c r="D6" s="5">
        <v>5</v>
      </c>
      <c r="E6" s="8">
        <v>1.1299999999999999</v>
      </c>
      <c r="F6" s="10">
        <f t="shared" si="6"/>
        <v>7.1444629448071062</v>
      </c>
      <c r="G6" s="10">
        <f t="shared" si="7"/>
        <v>126.2424859233879</v>
      </c>
      <c r="H6" s="8">
        <v>1.08</v>
      </c>
      <c r="I6" s="10">
        <f t="shared" ca="1" si="0"/>
        <v>0</v>
      </c>
      <c r="J6" s="10">
        <f t="shared" ca="1" si="3"/>
        <v>0</v>
      </c>
      <c r="K6" s="10">
        <f t="shared" ca="1" si="4"/>
        <v>280125.8316691778</v>
      </c>
      <c r="L6" s="10">
        <f t="shared" si="8"/>
        <v>8.0732431276320291</v>
      </c>
      <c r="M6" s="10">
        <f t="shared" si="9"/>
        <v>133.90491230543273</v>
      </c>
      <c r="N6" s="10">
        <f t="shared" ca="1" si="1"/>
        <v>5000</v>
      </c>
      <c r="O6" s="10">
        <f t="shared" ca="1" si="5"/>
        <v>25000</v>
      </c>
      <c r="P6" s="12">
        <f t="shared" ca="1" si="2"/>
        <v>-24866.095087694568</v>
      </c>
    </row>
    <row r="7" spans="1:34" x14ac:dyDescent="0.3">
      <c r="A7" s="1" t="s">
        <v>8</v>
      </c>
      <c r="B7" s="17">
        <v>300000</v>
      </c>
      <c r="C7" s="17">
        <v>246027.4952</v>
      </c>
      <c r="D7" s="5">
        <v>6</v>
      </c>
      <c r="E7" s="8">
        <v>1.1499999999999999</v>
      </c>
      <c r="F7" s="10">
        <f t="shared" si="6"/>
        <v>7.5729554388780622</v>
      </c>
      <c r="G7" s="10">
        <f t="shared" si="7"/>
        <v>133.81544136226597</v>
      </c>
      <c r="H7" s="8">
        <v>1.1000000000000001</v>
      </c>
      <c r="I7" s="10">
        <f t="shared" ca="1" si="0"/>
        <v>0</v>
      </c>
      <c r="J7" s="10">
        <f t="shared" ca="1" si="3"/>
        <v>0</v>
      </c>
      <c r="K7" s="10">
        <f t="shared" ca="1" si="4"/>
        <v>275133.90491230541</v>
      </c>
      <c r="L7" s="10">
        <f t="shared" si="8"/>
        <v>8.7088987547097716</v>
      </c>
      <c r="M7" s="10">
        <f t="shared" si="9"/>
        <v>142.6138110601425</v>
      </c>
      <c r="N7" s="10">
        <f t="shared" ca="1" si="1"/>
        <v>5000</v>
      </c>
      <c r="O7" s="10">
        <f t="shared" ca="1" si="5"/>
        <v>30000</v>
      </c>
      <c r="P7" s="12">
        <f t="shared" ca="1" si="2"/>
        <v>-29857.386188939858</v>
      </c>
      <c r="AC7" s="20" t="s">
        <v>66</v>
      </c>
      <c r="AE7" s="20"/>
      <c r="AF7" s="20"/>
      <c r="AG7" s="20"/>
      <c r="AH7" s="20"/>
    </row>
    <row r="8" spans="1:34" ht="15" thickBot="1" x14ac:dyDescent="0.35">
      <c r="A8" s="1" t="s">
        <v>5</v>
      </c>
      <c r="B8" s="35">
        <v>100</v>
      </c>
      <c r="C8" s="19">
        <v>32.1909937</v>
      </c>
      <c r="D8" s="5">
        <v>7</v>
      </c>
      <c r="E8" s="8">
        <v>1.17</v>
      </c>
      <c r="F8" s="10">
        <f t="shared" si="6"/>
        <v>8.0271358245012614</v>
      </c>
      <c r="G8" s="10">
        <f t="shared" si="7"/>
        <v>141.84257718676724</v>
      </c>
      <c r="H8" s="8">
        <v>1.1200000000000001</v>
      </c>
      <c r="I8" s="10">
        <f t="shared" ca="1" si="0"/>
        <v>0</v>
      </c>
      <c r="J8" s="10">
        <f t="shared" ca="1" si="3"/>
        <v>0</v>
      </c>
      <c r="K8" s="10">
        <f t="shared" ca="1" si="4"/>
        <v>270142.61381106015</v>
      </c>
      <c r="L8" s="10">
        <f t="shared" si="8"/>
        <v>9.3917489146664757</v>
      </c>
      <c r="M8" s="10">
        <f t="shared" si="9"/>
        <v>152.00555997480896</v>
      </c>
      <c r="N8" s="10">
        <f t="shared" ca="1" si="1"/>
        <v>5000</v>
      </c>
      <c r="O8" s="10">
        <f t="shared" ca="1" si="5"/>
        <v>35000</v>
      </c>
      <c r="P8" s="12">
        <f t="shared" ca="1" si="2"/>
        <v>-34847.994440025192</v>
      </c>
      <c r="AD8" s="38" t="s">
        <v>67</v>
      </c>
      <c r="AE8" s="39" t="s">
        <v>68</v>
      </c>
      <c r="AF8" s="39" t="s">
        <v>69</v>
      </c>
      <c r="AG8" s="39" t="s">
        <v>70</v>
      </c>
      <c r="AH8" s="40" t="s">
        <v>71</v>
      </c>
    </row>
    <row r="9" spans="1:34" x14ac:dyDescent="0.3">
      <c r="C9" s="20"/>
      <c r="D9" s="5">
        <v>8</v>
      </c>
      <c r="E9" s="8">
        <v>1.19</v>
      </c>
      <c r="F9" s="10">
        <f t="shared" si="6"/>
        <v>8.5085426995357363</v>
      </c>
      <c r="G9" s="10">
        <f t="shared" si="7"/>
        <v>150.35111988630297</v>
      </c>
      <c r="H9" s="8">
        <v>1.1399999999999999</v>
      </c>
      <c r="I9" s="10">
        <f t="shared" ca="1" si="0"/>
        <v>0</v>
      </c>
      <c r="J9" s="10">
        <f t="shared" ca="1" si="3"/>
        <v>0</v>
      </c>
      <c r="K9" s="10">
        <f t="shared" ca="1" si="4"/>
        <v>265152.00555997482</v>
      </c>
      <c r="L9" s="10">
        <f t="shared" si="8"/>
        <v>10.125165812447525</v>
      </c>
      <c r="M9" s="10">
        <f t="shared" si="9"/>
        <v>162.13072578725649</v>
      </c>
      <c r="N9" s="10">
        <f t="shared" ca="1" si="1"/>
        <v>5000</v>
      </c>
      <c r="O9" s="10">
        <f t="shared" ca="1" si="5"/>
        <v>40000</v>
      </c>
      <c r="P9" s="12">
        <f t="shared" ca="1" si="2"/>
        <v>-39837.869274212746</v>
      </c>
      <c r="AC9" t="s">
        <v>74</v>
      </c>
      <c r="AD9" s="46">
        <v>1.3830801376693999E-7</v>
      </c>
      <c r="AE9" s="44">
        <v>3751.2273300380498</v>
      </c>
      <c r="AF9" s="44" t="s">
        <v>72</v>
      </c>
      <c r="AG9" s="45">
        <v>422673.074610273</v>
      </c>
      <c r="AH9" s="47">
        <v>517.16715213247005</v>
      </c>
    </row>
    <row r="10" spans="1:34" x14ac:dyDescent="0.3">
      <c r="D10" s="5">
        <v>9</v>
      </c>
      <c r="E10" s="8">
        <v>1.21</v>
      </c>
      <c r="F10" s="10">
        <f t="shared" si="6"/>
        <v>9.0188066472530704</v>
      </c>
      <c r="G10" s="10">
        <f t="shared" si="7"/>
        <v>159.36992653355603</v>
      </c>
      <c r="H10" s="8">
        <v>1.1599999999999999</v>
      </c>
      <c r="I10" s="10">
        <f t="shared" ca="1" si="0"/>
        <v>0</v>
      </c>
      <c r="J10" s="10">
        <f t="shared" ca="1" si="3"/>
        <v>0</v>
      </c>
      <c r="K10" s="10">
        <f t="shared" ca="1" si="4"/>
        <v>260162.13072578725</v>
      </c>
      <c r="L10" s="10">
        <f t="shared" si="8"/>
        <v>10.912756043176215</v>
      </c>
      <c r="M10" s="10">
        <f t="shared" si="9"/>
        <v>173.04348183043271</v>
      </c>
      <c r="N10" s="10">
        <f t="shared" ca="1" si="1"/>
        <v>5000</v>
      </c>
      <c r="O10" s="10">
        <f t="shared" ca="1" si="5"/>
        <v>45000</v>
      </c>
      <c r="P10" s="12">
        <f t="shared" ca="1" si="2"/>
        <v>-44826.956518169565</v>
      </c>
      <c r="AC10" t="s">
        <v>21</v>
      </c>
      <c r="AD10" s="41">
        <v>772712.01119906094</v>
      </c>
      <c r="AE10" s="48">
        <v>779745.91591123398</v>
      </c>
      <c r="AF10" s="42" t="s">
        <v>72</v>
      </c>
      <c r="AG10" s="42">
        <v>564137.39221530221</v>
      </c>
      <c r="AH10" s="43">
        <v>491023.6535711342</v>
      </c>
    </row>
    <row r="11" spans="1:34" x14ac:dyDescent="0.3">
      <c r="D11" s="5">
        <v>10</v>
      </c>
      <c r="E11" s="8">
        <v>1.23</v>
      </c>
      <c r="F11" s="10">
        <f t="shared" si="6"/>
        <v>9.5596557146650305</v>
      </c>
      <c r="G11" s="10">
        <f t="shared" si="7"/>
        <v>168.92958224822107</v>
      </c>
      <c r="H11" s="8">
        <v>1.18</v>
      </c>
      <c r="I11" s="10">
        <f t="shared" ca="1" si="0"/>
        <v>0</v>
      </c>
      <c r="J11" s="10">
        <f t="shared" ca="1" si="3"/>
        <v>0</v>
      </c>
      <c r="K11" s="10">
        <f t="shared" ca="1" si="4"/>
        <v>255173.04348183042</v>
      </c>
      <c r="L11" s="10">
        <f t="shared" si="8"/>
        <v>11.758376529037987</v>
      </c>
      <c r="M11" s="10">
        <f t="shared" si="9"/>
        <v>184.80185835947069</v>
      </c>
      <c r="N11" s="10">
        <f t="shared" ca="1" si="1"/>
        <v>5000</v>
      </c>
      <c r="O11" s="10">
        <f t="shared" ca="1" si="5"/>
        <v>50000</v>
      </c>
      <c r="P11" s="12">
        <f t="shared" ca="1" si="2"/>
        <v>-49815.198141640532</v>
      </c>
    </row>
    <row r="12" spans="1:34" x14ac:dyDescent="0.3">
      <c r="D12" s="5">
        <v>11</v>
      </c>
      <c r="E12" s="8">
        <v>1.25</v>
      </c>
      <c r="F12" s="10">
        <f t="shared" si="6"/>
        <v>10.132921214517408</v>
      </c>
      <c r="G12" s="10">
        <f t="shared" si="7"/>
        <v>179.06250346273848</v>
      </c>
      <c r="H12" s="8">
        <v>1.2</v>
      </c>
      <c r="I12" s="10">
        <f t="shared" ca="1" si="0"/>
        <v>0</v>
      </c>
      <c r="J12" s="10">
        <f t="shared" ca="1" si="3"/>
        <v>0</v>
      </c>
      <c r="K12" s="10">
        <f t="shared" ca="1" si="4"/>
        <v>250184.80185835945</v>
      </c>
      <c r="L12" s="10">
        <f t="shared" si="8"/>
        <v>12.66615151814676</v>
      </c>
      <c r="M12" s="10">
        <f t="shared" si="9"/>
        <v>197.46800987761745</v>
      </c>
      <c r="N12" s="10">
        <f t="shared" ca="1" si="1"/>
        <v>5000</v>
      </c>
      <c r="O12" s="10">
        <f t="shared" ca="1" si="5"/>
        <v>55000</v>
      </c>
      <c r="P12" s="12">
        <f t="shared" ca="1" si="2"/>
        <v>-54802.531990122385</v>
      </c>
      <c r="AD12" s="20"/>
      <c r="AE12" s="37"/>
      <c r="AF12" s="20"/>
      <c r="AG12" s="20"/>
    </row>
    <row r="13" spans="1:34" x14ac:dyDescent="0.3">
      <c r="D13" s="5">
        <v>12</v>
      </c>
      <c r="E13" s="8">
        <v>1.27</v>
      </c>
      <c r="F13" s="10">
        <f t="shared" si="6"/>
        <v>10.740543869749674</v>
      </c>
      <c r="G13" s="10">
        <f t="shared" si="7"/>
        <v>189.80304733248815</v>
      </c>
      <c r="H13" s="8">
        <v>1.22</v>
      </c>
      <c r="I13" s="10">
        <f t="shared" ca="1" si="0"/>
        <v>0</v>
      </c>
      <c r="J13" s="10">
        <f t="shared" ca="1" si="3"/>
        <v>0</v>
      </c>
      <c r="K13" s="10">
        <f t="shared" ca="1" si="4"/>
        <v>245197.4680098776</v>
      </c>
      <c r="L13" s="10">
        <f t="shared" si="8"/>
        <v>13.640490714582086</v>
      </c>
      <c r="M13" s="10">
        <f t="shared" si="9"/>
        <v>211.10850059219953</v>
      </c>
      <c r="N13" s="10">
        <f t="shared" ca="1" si="1"/>
        <v>5000</v>
      </c>
      <c r="O13" s="10">
        <f t="shared" ca="1" si="5"/>
        <v>60000</v>
      </c>
      <c r="P13" s="12">
        <f t="shared" ca="1" si="2"/>
        <v>-59788.8914994078</v>
      </c>
      <c r="AD13" s="20"/>
      <c r="AE13" s="20"/>
      <c r="AF13" s="20"/>
      <c r="AG13" s="20"/>
    </row>
    <row r="14" spans="1:34" x14ac:dyDescent="0.3">
      <c r="D14" s="5">
        <v>13</v>
      </c>
      <c r="E14" s="8">
        <v>1.29</v>
      </c>
      <c r="F14" s="10">
        <f t="shared" si="6"/>
        <v>11.384580320271619</v>
      </c>
      <c r="G14" s="10">
        <f t="shared" si="7"/>
        <v>201.18762765275977</v>
      </c>
      <c r="H14" s="8">
        <v>1.24</v>
      </c>
      <c r="I14" s="10">
        <f t="shared" ca="1" si="0"/>
        <v>0</v>
      </c>
      <c r="J14" s="10">
        <f t="shared" ca="1" si="3"/>
        <v>0</v>
      </c>
      <c r="K14" s="10">
        <f t="shared" ca="1" si="4"/>
        <v>240211.10850059218</v>
      </c>
      <c r="L14" s="10">
        <f t="shared" si="8"/>
        <v>14.686108613150388</v>
      </c>
      <c r="M14" s="10">
        <f t="shared" si="9"/>
        <v>225.79460920534993</v>
      </c>
      <c r="N14" s="10">
        <f t="shared" ca="1" si="1"/>
        <v>5000</v>
      </c>
      <c r="O14" s="10">
        <f t="shared" ca="1" si="5"/>
        <v>65000</v>
      </c>
      <c r="P14" s="12">
        <f t="shared" ca="1" si="2"/>
        <v>-64774.205390794647</v>
      </c>
      <c r="AC14" s="20" t="s">
        <v>75</v>
      </c>
    </row>
    <row r="15" spans="1:34" x14ac:dyDescent="0.3">
      <c r="D15" s="5">
        <v>14</v>
      </c>
      <c r="E15" s="8">
        <v>1.31</v>
      </c>
      <c r="F15" s="10">
        <f t="shared" si="6"/>
        <v>12.067210013013531</v>
      </c>
      <c r="G15" s="10">
        <f t="shared" si="7"/>
        <v>213.25483766577329</v>
      </c>
      <c r="H15" s="8">
        <v>1.26</v>
      </c>
      <c r="I15" s="10">
        <f t="shared" ca="1" si="0"/>
        <v>0</v>
      </c>
      <c r="J15" s="10">
        <f t="shared" ca="1" si="3"/>
        <v>0</v>
      </c>
      <c r="K15" s="10">
        <f t="shared" ca="1" si="4"/>
        <v>235225.79460920533</v>
      </c>
      <c r="L15" s="10">
        <f t="shared" si="8"/>
        <v>15.808045117047726</v>
      </c>
      <c r="M15" s="10">
        <f t="shared" si="9"/>
        <v>241.60265432239765</v>
      </c>
      <c r="N15" s="10">
        <f t="shared" ca="1" si="1"/>
        <v>5000</v>
      </c>
      <c r="O15" s="10">
        <f t="shared" ca="1" si="5"/>
        <v>70000</v>
      </c>
      <c r="P15" s="12">
        <f t="shared" ca="1" si="2"/>
        <v>-69758.3973456776</v>
      </c>
      <c r="AC15" s="20" t="s">
        <v>76</v>
      </c>
    </row>
    <row r="16" spans="1:34" x14ac:dyDescent="0.3">
      <c r="D16" s="5">
        <v>15</v>
      </c>
      <c r="E16" s="8">
        <v>1.33</v>
      </c>
      <c r="F16" s="10">
        <f t="shared" si="6"/>
        <v>12.79074249736761</v>
      </c>
      <c r="G16" s="10">
        <f t="shared" si="7"/>
        <v>226.0455801631409</v>
      </c>
      <c r="H16" s="8">
        <v>1.28</v>
      </c>
      <c r="I16" s="10">
        <f t="shared" ca="1" si="0"/>
        <v>0</v>
      </c>
      <c r="J16" s="10">
        <f t="shared" ca="1" si="3"/>
        <v>0</v>
      </c>
      <c r="K16" s="10">
        <f t="shared" ca="1" si="4"/>
        <v>230241.60265432237</v>
      </c>
      <c r="L16" s="10">
        <f t="shared" si="8"/>
        <v>17.011687521498921</v>
      </c>
      <c r="M16" s="10">
        <f t="shared" si="9"/>
        <v>258.61434184389657</v>
      </c>
      <c r="N16" s="10">
        <f t="shared" ca="1" si="1"/>
        <v>5000</v>
      </c>
      <c r="O16" s="10">
        <f t="shared" ca="1" si="5"/>
        <v>75000</v>
      </c>
      <c r="P16" s="12">
        <f t="shared" ca="1" si="2"/>
        <v>-74741.385658156098</v>
      </c>
      <c r="AC16" s="20" t="s">
        <v>73</v>
      </c>
    </row>
    <row r="17" spans="4:16" x14ac:dyDescent="0.3">
      <c r="D17" s="5">
        <v>16</v>
      </c>
      <c r="E17" s="8">
        <v>1.35</v>
      </c>
      <c r="F17" s="10">
        <f t="shared" si="6"/>
        <v>13.557625149357325</v>
      </c>
      <c r="G17" s="10">
        <f t="shared" si="7"/>
        <v>239.60320531249823</v>
      </c>
      <c r="H17" s="8">
        <v>1.3</v>
      </c>
      <c r="I17" s="10">
        <f t="shared" ca="1" si="0"/>
        <v>0</v>
      </c>
      <c r="J17" s="10">
        <f t="shared" ca="1" si="3"/>
        <v>0</v>
      </c>
      <c r="K17" s="10">
        <f t="shared" ca="1" si="4"/>
        <v>225258.61434184387</v>
      </c>
      <c r="L17" s="10">
        <f t="shared" si="8"/>
        <v>18.302793951632388</v>
      </c>
      <c r="M17" s="10">
        <f t="shared" si="9"/>
        <v>276.91713579552896</v>
      </c>
      <c r="N17" s="10">
        <f t="shared" ca="1" si="1"/>
        <v>5000</v>
      </c>
      <c r="O17" s="10">
        <f t="shared" ca="1" si="5"/>
        <v>80000</v>
      </c>
      <c r="P17" s="12">
        <f t="shared" ca="1" si="2"/>
        <v>-79723.082864204465</v>
      </c>
    </row>
    <row r="18" spans="4:16" x14ac:dyDescent="0.3">
      <c r="D18" s="5">
        <v>17</v>
      </c>
      <c r="E18" s="8">
        <v>1.37</v>
      </c>
      <c r="F18" s="10">
        <f t="shared" si="6"/>
        <v>14.37045134915029</v>
      </c>
      <c r="G18" s="10">
        <f t="shared" si="7"/>
        <v>253.97365666164853</v>
      </c>
      <c r="H18" s="8">
        <v>1.32</v>
      </c>
      <c r="I18" s="10">
        <f t="shared" ca="1" si="0"/>
        <v>0</v>
      </c>
      <c r="J18" s="10">
        <f t="shared" ca="1" si="3"/>
        <v>0</v>
      </c>
      <c r="K18" s="10">
        <f t="shared" ca="1" si="4"/>
        <v>220276.91713579552</v>
      </c>
      <c r="L18" s="10">
        <f t="shared" si="8"/>
        <v>19.6875183483359</v>
      </c>
      <c r="M18" s="10">
        <f t="shared" si="9"/>
        <v>296.60465414386488</v>
      </c>
      <c r="N18" s="10">
        <f t="shared" ca="1" si="1"/>
        <v>5000</v>
      </c>
      <c r="O18" s="10">
        <f t="shared" ca="1" si="5"/>
        <v>85000</v>
      </c>
      <c r="P18" s="12">
        <f t="shared" ca="1" si="2"/>
        <v>-84703.39534585613</v>
      </c>
    </row>
    <row r="19" spans="4:16" x14ac:dyDescent="0.3">
      <c r="D19" s="5">
        <v>18</v>
      </c>
      <c r="E19" s="8">
        <v>1.39</v>
      </c>
      <c r="F19" s="10">
        <f t="shared" si="6"/>
        <v>15.231969137871102</v>
      </c>
      <c r="G19" s="10">
        <f t="shared" si="7"/>
        <v>269.20562579951962</v>
      </c>
      <c r="H19" s="8">
        <v>1.34</v>
      </c>
      <c r="I19" s="10">
        <f t="shared" ca="1" si="0"/>
        <v>0</v>
      </c>
      <c r="J19" s="10">
        <f t="shared" ca="1" si="3"/>
        <v>0</v>
      </c>
      <c r="K19" s="10">
        <f t="shared" ca="1" si="4"/>
        <v>215296.60465414386</v>
      </c>
      <c r="L19" s="10">
        <f t="shared" si="8"/>
        <v>21.172437101640831</v>
      </c>
      <c r="M19" s="10">
        <f t="shared" si="9"/>
        <v>317.77709124550569</v>
      </c>
      <c r="N19" s="10">
        <f t="shared" ca="1" si="1"/>
        <v>5000</v>
      </c>
      <c r="O19" s="10">
        <f t="shared" ca="1" si="5"/>
        <v>90000</v>
      </c>
      <c r="P19" s="12">
        <f t="shared" ca="1" si="2"/>
        <v>-89682.222908754498</v>
      </c>
    </row>
    <row r="20" spans="4:16" x14ac:dyDescent="0.3">
      <c r="D20" s="5">
        <v>19</v>
      </c>
      <c r="E20" s="8">
        <v>1.41</v>
      </c>
      <c r="F20" s="10">
        <f t="shared" si="6"/>
        <v>16.145090381074969</v>
      </c>
      <c r="G20" s="10">
        <f t="shared" si="7"/>
        <v>285.35071618059459</v>
      </c>
      <c r="H20" s="8">
        <v>1.36</v>
      </c>
      <c r="I20" s="10">
        <f t="shared" ca="1" si="0"/>
        <v>0</v>
      </c>
      <c r="J20" s="10">
        <f t="shared" ca="1" si="3"/>
        <v>0</v>
      </c>
      <c r="K20" s="10">
        <f t="shared" ca="1" si="4"/>
        <v>210317.77709124549</v>
      </c>
      <c r="L20" s="10">
        <f t="shared" si="8"/>
        <v>22.764577437315705</v>
      </c>
      <c r="M20" s="10">
        <f t="shared" si="9"/>
        <v>340.54166868282141</v>
      </c>
      <c r="N20" s="10">
        <f t="shared" ca="1" si="1"/>
        <v>5000</v>
      </c>
      <c r="O20" s="10">
        <f t="shared" ca="1" si="5"/>
        <v>95000</v>
      </c>
      <c r="P20" s="12">
        <f t="shared" ca="1" si="2"/>
        <v>-94659.458331317175</v>
      </c>
    </row>
    <row r="21" spans="4:16" x14ac:dyDescent="0.3">
      <c r="D21" s="5">
        <v>20</v>
      </c>
      <c r="E21" s="8">
        <v>1.43</v>
      </c>
      <c r="F21" s="10">
        <f t="shared" si="6"/>
        <v>17.112900467713196</v>
      </c>
      <c r="G21" s="10">
        <f t="shared" si="7"/>
        <v>302.46361664830778</v>
      </c>
      <c r="H21" s="8">
        <v>1.38</v>
      </c>
      <c r="I21" s="10">
        <f t="shared" ca="1" si="0"/>
        <v>0</v>
      </c>
      <c r="J21" s="10">
        <f t="shared" ca="1" si="3"/>
        <v>0</v>
      </c>
      <c r="K21" s="10">
        <f t="shared" ca="1" si="4"/>
        <v>205340.5416686828</v>
      </c>
      <c r="L21" s="10">
        <f t="shared" si="8"/>
        <v>24.471447668829867</v>
      </c>
      <c r="M21" s="10">
        <f t="shared" si="9"/>
        <v>365.01311635165126</v>
      </c>
      <c r="N21" s="10">
        <f t="shared" ca="1" si="1"/>
        <v>5000</v>
      </c>
      <c r="O21" s="10">
        <f t="shared" ca="1" si="5"/>
        <v>100000</v>
      </c>
      <c r="P21" s="12">
        <f t="shared" ca="1" si="2"/>
        <v>-99634.986883648351</v>
      </c>
    </row>
    <row r="22" spans="4:16" x14ac:dyDescent="0.3">
      <c r="D22" s="5">
        <v>21</v>
      </c>
      <c r="E22" s="8">
        <v>1.45</v>
      </c>
      <c r="F22" s="10">
        <f t="shared" si="6"/>
        <v>18.138668574958867</v>
      </c>
      <c r="G22" s="10">
        <f t="shared" si="7"/>
        <v>320.60228522326662</v>
      </c>
      <c r="H22" s="8">
        <v>1.4</v>
      </c>
      <c r="I22" s="10">
        <f t="shared" ca="1" si="0"/>
        <v>0</v>
      </c>
      <c r="J22" s="10">
        <f t="shared" ca="1" si="3"/>
        <v>0</v>
      </c>
      <c r="K22" s="10">
        <f t="shared" ca="1" si="4"/>
        <v>200365.01311635162</v>
      </c>
      <c r="L22" s="10">
        <f t="shared" si="8"/>
        <v>26.301069433690358</v>
      </c>
      <c r="M22" s="10">
        <f t="shared" si="9"/>
        <v>391.31418578534164</v>
      </c>
      <c r="N22" s="10">
        <f t="shared" ca="1" si="1"/>
        <v>5000</v>
      </c>
      <c r="O22" s="10">
        <f t="shared" ca="1" si="5"/>
        <v>105000</v>
      </c>
      <c r="P22" s="12">
        <f t="shared" ca="1" si="2"/>
        <v>-104608.68581421465</v>
      </c>
    </row>
    <row r="23" spans="4:16" x14ac:dyDescent="0.3">
      <c r="D23" s="5">
        <v>22</v>
      </c>
      <c r="E23" s="8">
        <v>1.47</v>
      </c>
      <c r="F23" s="10">
        <f t="shared" si="6"/>
        <v>19.225858530866955</v>
      </c>
      <c r="G23" s="10">
        <f t="shared" si="7"/>
        <v>339.82814375413358</v>
      </c>
      <c r="H23" s="8">
        <v>1.42</v>
      </c>
      <c r="I23" s="10">
        <f t="shared" ca="1" si="0"/>
        <v>0</v>
      </c>
      <c r="J23" s="10">
        <f t="shared" ca="1" si="3"/>
        <v>0</v>
      </c>
      <c r="K23" s="10">
        <f t="shared" ca="1" si="4"/>
        <v>195391.3141857853</v>
      </c>
      <c r="L23" s="10">
        <f t="shared" si="8"/>
        <v>28.262012040374422</v>
      </c>
      <c r="M23" s="10">
        <f t="shared" si="9"/>
        <v>419.57619782571606</v>
      </c>
      <c r="N23" s="10">
        <f t="shared" ca="1" si="1"/>
        <v>5000</v>
      </c>
      <c r="O23" s="10">
        <f t="shared" ca="1" si="5"/>
        <v>110000</v>
      </c>
      <c r="P23" s="12">
        <f t="shared" ca="1" si="2"/>
        <v>-109580.42380217428</v>
      </c>
    </row>
    <row r="24" spans="4:16" x14ac:dyDescent="0.3">
      <c r="D24" s="5">
        <v>23</v>
      </c>
      <c r="E24" s="8">
        <v>1.49</v>
      </c>
      <c r="F24" s="10">
        <f t="shared" si="6"/>
        <v>20.378140308519274</v>
      </c>
      <c r="G24" s="10">
        <f t="shared" si="7"/>
        <v>360.20628406265286</v>
      </c>
      <c r="H24" s="8">
        <v>1.44</v>
      </c>
      <c r="I24" s="10">
        <f t="shared" ca="1" si="0"/>
        <v>0</v>
      </c>
      <c r="J24" s="10">
        <f t="shared" ca="1" si="3"/>
        <v>0</v>
      </c>
      <c r="K24" s="10">
        <f t="shared" ca="1" si="4"/>
        <v>190419.57619782569</v>
      </c>
      <c r="L24" s="10">
        <f t="shared" si="8"/>
        <v>30.363429059693718</v>
      </c>
      <c r="M24" s="10">
        <f t="shared" si="9"/>
        <v>449.93962688540978</v>
      </c>
      <c r="N24" s="10">
        <f t="shared" ca="1" si="1"/>
        <v>5000</v>
      </c>
      <c r="O24" s="10">
        <f t="shared" ca="1" si="5"/>
        <v>115000</v>
      </c>
      <c r="P24" s="12">
        <f t="shared" ca="1" si="2"/>
        <v>-114550.0603731146</v>
      </c>
    </row>
    <row r="25" spans="4:16" x14ac:dyDescent="0.3">
      <c r="D25" s="5">
        <v>24</v>
      </c>
      <c r="E25" s="8">
        <v>1.51</v>
      </c>
      <c r="F25" s="10">
        <f t="shared" si="6"/>
        <v>21.599402187051346</v>
      </c>
      <c r="G25" s="10">
        <f t="shared" si="7"/>
        <v>381.80568624970419</v>
      </c>
      <c r="H25" s="8">
        <v>1.46</v>
      </c>
      <c r="I25" s="10">
        <f t="shared" ca="1" si="0"/>
        <v>0</v>
      </c>
      <c r="J25" s="10">
        <f t="shared" ca="1" si="3"/>
        <v>0</v>
      </c>
      <c r="K25" s="10">
        <f t="shared" ca="1" si="4"/>
        <v>185449.93962688537</v>
      </c>
      <c r="L25" s="10">
        <f t="shared" si="8"/>
        <v>32.615097302447531</v>
      </c>
      <c r="M25" s="10">
        <f t="shared" si="9"/>
        <v>482.55472418785729</v>
      </c>
      <c r="N25" s="10">
        <f t="shared" ca="1" si="1"/>
        <v>5000</v>
      </c>
      <c r="O25" s="10">
        <f t="shared" ca="1" si="5"/>
        <v>120000</v>
      </c>
      <c r="P25" s="12">
        <f t="shared" ca="1" si="2"/>
        <v>-119517.44527581215</v>
      </c>
    </row>
    <row r="26" spans="4:16" x14ac:dyDescent="0.3">
      <c r="D26" s="5">
        <v>25</v>
      </c>
      <c r="E26" s="8">
        <v>1.53</v>
      </c>
      <c r="F26" s="10">
        <f t="shared" si="6"/>
        <v>22.89376361677699</v>
      </c>
      <c r="G26" s="10">
        <f t="shared" si="7"/>
        <v>404.69944986648119</v>
      </c>
      <c r="H26" s="8">
        <v>1.48</v>
      </c>
      <c r="I26" s="10">
        <f t="shared" ca="1" si="0"/>
        <v>0</v>
      </c>
      <c r="J26" s="10">
        <f t="shared" ca="1" si="3"/>
        <v>0</v>
      </c>
      <c r="K26" s="10">
        <f t="shared" ca="1" si="4"/>
        <v>180482.55472418782</v>
      </c>
      <c r="L26" s="10">
        <f t="shared" si="8"/>
        <v>35.027458333668797</v>
      </c>
      <c r="M26" s="10">
        <f t="shared" si="9"/>
        <v>517.58218252152608</v>
      </c>
      <c r="N26" s="10">
        <f t="shared" ca="1" si="1"/>
        <v>5000</v>
      </c>
      <c r="O26" s="10">
        <f t="shared" ca="1" si="5"/>
        <v>125000</v>
      </c>
      <c r="P26" s="12">
        <f t="shared" ca="1" si="2"/>
        <v>-124482.41781747848</v>
      </c>
    </row>
    <row r="27" spans="4:16" x14ac:dyDescent="0.3">
      <c r="D27" s="5">
        <v>26</v>
      </c>
      <c r="E27" s="8">
        <v>1.55</v>
      </c>
      <c r="F27" s="10">
        <f t="shared" si="6"/>
        <v>24.265588827516648</v>
      </c>
      <c r="G27" s="10">
        <f t="shared" si="7"/>
        <v>428.96503869399783</v>
      </c>
      <c r="H27" s="8">
        <v>1.5</v>
      </c>
      <c r="I27" s="10">
        <f t="shared" ca="1" si="0"/>
        <v>0</v>
      </c>
      <c r="J27" s="10">
        <f t="shared" ca="1" si="3"/>
        <v>0</v>
      </c>
      <c r="K27" s="10">
        <f t="shared" ca="1" si="4"/>
        <v>175517.5821825215</v>
      </c>
      <c r="L27" s="10">
        <f t="shared" si="8"/>
        <v>37.611662682650802</v>
      </c>
      <c r="M27" s="10">
        <f t="shared" si="9"/>
        <v>555.19384520417691</v>
      </c>
      <c r="N27" s="10">
        <f t="shared" ca="1" si="1"/>
        <v>5000</v>
      </c>
      <c r="O27" s="10">
        <f t="shared" ca="1" si="5"/>
        <v>130000</v>
      </c>
      <c r="P27" s="12">
        <f t="shared" ca="1" si="2"/>
        <v>-129444.80615479582</v>
      </c>
    </row>
    <row r="28" spans="4:16" x14ac:dyDescent="0.3">
      <c r="D28" s="5">
        <v>27</v>
      </c>
      <c r="E28" s="8">
        <v>1.57</v>
      </c>
      <c r="F28" s="10">
        <f t="shared" si="6"/>
        <v>25.719501221197696</v>
      </c>
      <c r="G28" s="10">
        <f t="shared" si="7"/>
        <v>454.6845399151955</v>
      </c>
      <c r="H28" s="8">
        <v>1.52</v>
      </c>
      <c r="I28" s="10">
        <f t="shared" ca="1" si="0"/>
        <v>0</v>
      </c>
      <c r="J28" s="10">
        <f t="shared" ca="1" si="3"/>
        <v>0</v>
      </c>
      <c r="K28" s="10">
        <f t="shared" ca="1" si="4"/>
        <v>170555.19384520414</v>
      </c>
      <c r="L28" s="10">
        <f t="shared" si="8"/>
        <v>40.379616917280387</v>
      </c>
      <c r="M28" s="10">
        <f t="shared" si="9"/>
        <v>595.57346212145728</v>
      </c>
      <c r="N28" s="10">
        <f t="shared" ca="1" si="1"/>
        <v>5000</v>
      </c>
      <c r="O28" s="10">
        <f t="shared" ca="1" si="5"/>
        <v>135000</v>
      </c>
      <c r="P28" s="12">
        <f t="shared" ca="1" si="2"/>
        <v>-134404.42653787855</v>
      </c>
    </row>
    <row r="29" spans="4:16" x14ac:dyDescent="0.3">
      <c r="D29" s="5">
        <v>28</v>
      </c>
      <c r="E29" s="8">
        <v>1.59</v>
      </c>
      <c r="F29" s="10">
        <f t="shared" si="6"/>
        <v>27.26039859182794</v>
      </c>
      <c r="G29" s="10">
        <f t="shared" si="7"/>
        <v>481.94493850702344</v>
      </c>
      <c r="H29" s="8">
        <v>1.54</v>
      </c>
      <c r="I29" s="10">
        <f t="shared" ca="1" si="0"/>
        <v>0</v>
      </c>
      <c r="J29" s="10">
        <f t="shared" ca="1" si="3"/>
        <v>0</v>
      </c>
      <c r="K29" s="10">
        <f t="shared" ca="1" si="4"/>
        <v>165595.57346212142</v>
      </c>
      <c r="L29" s="10">
        <f t="shared" si="8"/>
        <v>43.344033761006429</v>
      </c>
      <c r="M29" s="10">
        <f t="shared" si="9"/>
        <v>638.91749588246375</v>
      </c>
      <c r="N29" s="10">
        <f t="shared" ca="1" si="1"/>
        <v>5000</v>
      </c>
      <c r="O29" s="10">
        <f t="shared" ca="1" si="5"/>
        <v>140000</v>
      </c>
      <c r="P29" s="12">
        <f t="shared" ca="1" si="2"/>
        <v>-139361.08250411754</v>
      </c>
    </row>
    <row r="30" spans="4:16" x14ac:dyDescent="0.3">
      <c r="D30" s="5">
        <v>29</v>
      </c>
      <c r="E30" s="8">
        <v>1.61</v>
      </c>
      <c r="F30" s="10">
        <f t="shared" si="6"/>
        <v>28.89346921804615</v>
      </c>
      <c r="G30" s="10">
        <f t="shared" si="7"/>
        <v>510.8384077250696</v>
      </c>
      <c r="H30" s="8">
        <v>1.56</v>
      </c>
      <c r="I30" s="10">
        <f t="shared" ca="1" si="0"/>
        <v>0</v>
      </c>
      <c r="J30" s="10">
        <f t="shared" ca="1" si="3"/>
        <v>0</v>
      </c>
      <c r="K30" s="10">
        <f t="shared" ca="1" si="4"/>
        <v>160638.91749588243</v>
      </c>
      <c r="L30" s="10">
        <f t="shared" si="8"/>
        <v>46.518485441054302</v>
      </c>
      <c r="M30" s="10">
        <f t="shared" si="9"/>
        <v>685.43598132351804</v>
      </c>
      <c r="N30" s="10">
        <f t="shared" ca="1" si="1"/>
        <v>5000</v>
      </c>
      <c r="O30" s="10">
        <f t="shared" ca="1" si="5"/>
        <v>145000</v>
      </c>
      <c r="P30" s="12">
        <f t="shared" ca="1" si="2"/>
        <v>-144314.56401867649</v>
      </c>
    </row>
    <row r="31" spans="4:16" x14ac:dyDescent="0.3">
      <c r="D31" s="5">
        <v>30</v>
      </c>
      <c r="E31" s="8">
        <v>1.63</v>
      </c>
      <c r="F31" s="10">
        <f t="shared" si="6"/>
        <v>30.624208875623466</v>
      </c>
      <c r="G31" s="10">
        <f t="shared" si="7"/>
        <v>541.46261660069308</v>
      </c>
      <c r="H31" s="8">
        <v>1.58</v>
      </c>
      <c r="I31" s="10">
        <f t="shared" ca="1" si="0"/>
        <v>0</v>
      </c>
      <c r="J31" s="10">
        <f t="shared" ca="1" si="3"/>
        <v>0</v>
      </c>
      <c r="K31" s="10">
        <f t="shared" ca="1" si="4"/>
        <v>155685.43598132348</v>
      </c>
      <c r="L31" s="10">
        <f t="shared" si="8"/>
        <v>49.917460467266245</v>
      </c>
      <c r="M31" s="10">
        <f t="shared" si="9"/>
        <v>735.35344179078425</v>
      </c>
      <c r="N31" s="10">
        <f t="shared" ca="1" si="1"/>
        <v>5000</v>
      </c>
      <c r="O31" s="10">
        <f t="shared" ca="1" si="5"/>
        <v>150000</v>
      </c>
      <c r="P31" s="12">
        <f t="shared" ca="1" si="2"/>
        <v>-149264.64655820921</v>
      </c>
    </row>
    <row r="32" spans="4:16" x14ac:dyDescent="0.3">
      <c r="D32" s="5">
        <v>31</v>
      </c>
      <c r="E32" s="8">
        <v>1.65</v>
      </c>
      <c r="F32" s="10">
        <f t="shared" si="6"/>
        <v>32.458438819523977</v>
      </c>
      <c r="G32" s="10">
        <f t="shared" si="7"/>
        <v>573.92105542021704</v>
      </c>
      <c r="H32" s="8">
        <v>1.6</v>
      </c>
      <c r="I32" s="10">
        <f t="shared" ca="1" si="0"/>
        <v>0</v>
      </c>
      <c r="J32" s="10">
        <f t="shared" ca="1" si="3"/>
        <v>0</v>
      </c>
      <c r="K32" s="10">
        <f t="shared" ca="1" si="4"/>
        <v>150735.35344179074</v>
      </c>
      <c r="L32" s="10">
        <f t="shared" si="8"/>
        <v>53.55642405221456</v>
      </c>
      <c r="M32" s="10">
        <f t="shared" si="9"/>
        <v>788.90986584299878</v>
      </c>
      <c r="N32" s="10">
        <f t="shared" ca="1" si="1"/>
        <v>5000</v>
      </c>
      <c r="O32" s="10">
        <f t="shared" ca="1" si="5"/>
        <v>155000</v>
      </c>
      <c r="P32" s="12">
        <f t="shared" ca="1" si="2"/>
        <v>-154211.09013415701</v>
      </c>
    </row>
    <row r="33" spans="4:16" x14ac:dyDescent="0.3">
      <c r="D33" s="5">
        <v>32</v>
      </c>
      <c r="E33" s="8">
        <v>1.67</v>
      </c>
      <c r="F33" s="10">
        <f t="shared" si="6"/>
        <v>34.40232478742756</v>
      </c>
      <c r="G33" s="10">
        <f t="shared" si="7"/>
        <v>608.32338020764462</v>
      </c>
      <c r="H33" s="8">
        <v>1.62</v>
      </c>
      <c r="I33" s="10">
        <f t="shared" ca="1" si="0"/>
        <v>0</v>
      </c>
      <c r="J33" s="10">
        <f t="shared" ca="1" si="3"/>
        <v>0</v>
      </c>
      <c r="K33" s="10">
        <f t="shared" ca="1" si="4"/>
        <v>145788.90986584296</v>
      </c>
      <c r="L33" s="10">
        <f t="shared" si="8"/>
        <v>57.45188239500402</v>
      </c>
      <c r="M33" s="10">
        <f t="shared" si="9"/>
        <v>846.36174823800275</v>
      </c>
      <c r="N33" s="10">
        <f t="shared" ca="1" si="1"/>
        <v>5000</v>
      </c>
      <c r="O33" s="10">
        <f t="shared" ca="1" si="5"/>
        <v>160000</v>
      </c>
      <c r="P33" s="12">
        <f t="shared" ca="1" si="2"/>
        <v>-159153.63825176199</v>
      </c>
    </row>
    <row r="34" spans="4:16" x14ac:dyDescent="0.3">
      <c r="D34" s="5">
        <v>33</v>
      </c>
      <c r="E34" s="8">
        <v>1.69</v>
      </c>
      <c r="F34" s="10">
        <f t="shared" si="6"/>
        <v>36.462397078967946</v>
      </c>
      <c r="G34" s="10">
        <f t="shared" si="7"/>
        <v>644.78577728661253</v>
      </c>
      <c r="H34" s="8">
        <v>1.64</v>
      </c>
      <c r="I34" s="10">
        <f t="shared" ca="1" si="0"/>
        <v>0</v>
      </c>
      <c r="J34" s="10">
        <f t="shared" ca="1" si="3"/>
        <v>0</v>
      </c>
      <c r="K34" s="10">
        <f t="shared" ca="1" si="4"/>
        <v>140846.36174823795</v>
      </c>
      <c r="L34" s="10">
        <f t="shared" si="8"/>
        <v>61.621451063455829</v>
      </c>
      <c r="M34" s="10">
        <f t="shared" si="9"/>
        <v>907.98319930145863</v>
      </c>
      <c r="N34" s="10">
        <f t="shared" ca="1" si="1"/>
        <v>5000</v>
      </c>
      <c r="O34" s="10">
        <f t="shared" ca="1" si="5"/>
        <v>165000</v>
      </c>
      <c r="P34" s="12">
        <f t="shared" ca="1" si="2"/>
        <v>-164092.01680069853</v>
      </c>
    </row>
    <row r="35" spans="4:16" x14ac:dyDescent="0.3">
      <c r="D35" s="5">
        <v>34</v>
      </c>
      <c r="E35" s="8">
        <v>1.71</v>
      </c>
      <c r="F35" s="10">
        <f t="shared" si="6"/>
        <v>38.645571767337636</v>
      </c>
      <c r="G35" s="10">
        <f t="shared" si="7"/>
        <v>683.43134905395016</v>
      </c>
      <c r="H35" s="8">
        <v>1.66</v>
      </c>
      <c r="I35" s="10">
        <f t="shared" ca="1" si="0"/>
        <v>0</v>
      </c>
      <c r="J35" s="10">
        <f t="shared" ca="1" si="3"/>
        <v>0</v>
      </c>
      <c r="K35" s="10">
        <f t="shared" ca="1" si="4"/>
        <v>135907.98319930141</v>
      </c>
      <c r="L35" s="10">
        <f t="shared" si="8"/>
        <v>66.083927722147351</v>
      </c>
      <c r="M35" s="10">
        <f t="shared" si="9"/>
        <v>974.06712702360596</v>
      </c>
      <c r="N35" s="10">
        <f t="shared" ca="1" si="1"/>
        <v>5000</v>
      </c>
      <c r="O35" s="10">
        <f t="shared" ca="1" si="5"/>
        <v>170000</v>
      </c>
      <c r="P35" s="12">
        <f t="shared" ca="1" si="2"/>
        <v>-169025.93287297638</v>
      </c>
    </row>
    <row r="36" spans="4:16" x14ac:dyDescent="0.3">
      <c r="D36" s="5">
        <v>35</v>
      </c>
      <c r="E36" s="8">
        <v>1.73</v>
      </c>
      <c r="F36" s="10">
        <f t="shared" si="6"/>
        <v>40.959173102350036</v>
      </c>
      <c r="G36" s="10">
        <f t="shared" si="7"/>
        <v>724.39052215630022</v>
      </c>
      <c r="H36" s="8">
        <v>1.68</v>
      </c>
      <c r="I36" s="10">
        <f t="shared" ca="1" si="0"/>
        <v>0</v>
      </c>
      <c r="J36" s="10">
        <f t="shared" ca="1" si="3"/>
        <v>0</v>
      </c>
      <c r="K36" s="10">
        <f t="shared" ca="1" si="4"/>
        <v>130974.06712702356</v>
      </c>
      <c r="L36" s="10">
        <f t="shared" si="8"/>
        <v>70.859369467065562</v>
      </c>
      <c r="M36" s="10">
        <f t="shared" si="9"/>
        <v>1044.9264964906715</v>
      </c>
      <c r="N36" s="10">
        <f t="shared" ca="1" si="1"/>
        <v>5000</v>
      </c>
      <c r="O36" s="10">
        <f t="shared" ca="1" si="5"/>
        <v>175000</v>
      </c>
      <c r="P36" s="12">
        <f t="shared" ca="1" si="2"/>
        <v>-173955.07350350934</v>
      </c>
    </row>
    <row r="37" spans="4:16" x14ac:dyDescent="0.3">
      <c r="D37" s="5">
        <v>36</v>
      </c>
      <c r="E37" s="8">
        <v>1.75</v>
      </c>
      <c r="F37" s="10">
        <f t="shared" si="6"/>
        <v>43.410957166519026</v>
      </c>
      <c r="G37" s="10">
        <f t="shared" si="7"/>
        <v>767.8014793228192</v>
      </c>
      <c r="H37" s="8">
        <v>1.7</v>
      </c>
      <c r="I37" s="10">
        <f t="shared" ca="1" si="0"/>
        <v>0</v>
      </c>
      <c r="J37" s="10">
        <f t="shared" ca="1" si="3"/>
        <v>0</v>
      </c>
      <c r="K37" s="10">
        <f t="shared" ca="1" si="4"/>
        <v>126044.92649649063</v>
      </c>
      <c r="L37" s="10">
        <f t="shared" si="8"/>
        <v>75.969175041408292</v>
      </c>
      <c r="M37" s="10">
        <f t="shared" si="9"/>
        <v>1120.8956715320799</v>
      </c>
      <c r="N37" s="10">
        <f t="shared" ca="1" si="1"/>
        <v>5000</v>
      </c>
      <c r="O37" s="10">
        <f t="shared" ca="1" si="5"/>
        <v>180000</v>
      </c>
      <c r="P37" s="12">
        <f t="shared" ca="1" si="2"/>
        <v>-178879.10432846792</v>
      </c>
    </row>
    <row r="38" spans="4:16" x14ac:dyDescent="0.3">
      <c r="D38" s="5">
        <v>37</v>
      </c>
      <c r="E38" s="8">
        <v>1.77</v>
      </c>
      <c r="F38" s="10">
        <f t="shared" si="6"/>
        <v>46.009136848204122</v>
      </c>
      <c r="G38" s="10">
        <f t="shared" si="7"/>
        <v>813.8106161710233</v>
      </c>
      <c r="H38" s="8">
        <v>1.72</v>
      </c>
      <c r="I38" s="10">
        <f t="shared" ca="1" si="0"/>
        <v>0</v>
      </c>
      <c r="J38" s="10">
        <f t="shared" ca="1" si="3"/>
        <v>0</v>
      </c>
      <c r="K38" s="10">
        <f t="shared" ca="1" si="4"/>
        <v>121120.89567153204</v>
      </c>
      <c r="L38" s="10">
        <f t="shared" si="8"/>
        <v>81.4361722213213</v>
      </c>
      <c r="M38" s="10">
        <f t="shared" si="9"/>
        <v>1202.3318437534012</v>
      </c>
      <c r="N38" s="10">
        <f t="shared" ca="1" si="1"/>
        <v>5000</v>
      </c>
      <c r="O38" s="10">
        <f t="shared" ca="1" si="5"/>
        <v>185000</v>
      </c>
      <c r="P38" s="12">
        <f t="shared" ca="1" si="2"/>
        <v>-183797.6681562466</v>
      </c>
    </row>
    <row r="39" spans="4:16" x14ac:dyDescent="0.3">
      <c r="D39" s="5">
        <v>38</v>
      </c>
      <c r="E39" s="8">
        <v>1.79</v>
      </c>
      <c r="F39" s="10">
        <f t="shared" si="6"/>
        <v>48.762408198362131</v>
      </c>
      <c r="G39" s="10">
        <f t="shared" si="7"/>
        <v>862.57302436938539</v>
      </c>
      <c r="H39" s="8">
        <v>1.74</v>
      </c>
      <c r="I39" s="10">
        <f t="shared" ca="1" si="0"/>
        <v>0</v>
      </c>
      <c r="J39" s="10">
        <f t="shared" ca="1" si="3"/>
        <v>0</v>
      </c>
      <c r="K39" s="10">
        <f t="shared" ca="1" si="4"/>
        <v>116202.33184375336</v>
      </c>
      <c r="L39" s="10">
        <f t="shared" si="8"/>
        <v>87.284710675068212</v>
      </c>
      <c r="M39" s="10">
        <f t="shared" si="9"/>
        <v>1289.6165544284695</v>
      </c>
      <c r="N39" s="10">
        <f t="shared" ca="1" si="1"/>
        <v>5000</v>
      </c>
      <c r="O39" s="10">
        <f t="shared" ca="1" si="5"/>
        <v>190000</v>
      </c>
      <c r="P39" s="12">
        <f t="shared" ca="1" si="2"/>
        <v>-188710.38344557153</v>
      </c>
    </row>
    <row r="40" spans="4:16" x14ac:dyDescent="0.3">
      <c r="D40" s="5">
        <v>39</v>
      </c>
      <c r="E40" s="8">
        <v>1.81</v>
      </c>
      <c r="F40" s="10">
        <f t="shared" si="6"/>
        <v>51.679978239926143</v>
      </c>
      <c r="G40" s="10">
        <f t="shared" si="7"/>
        <v>914.25300260931158</v>
      </c>
      <c r="H40" s="8">
        <v>1.76</v>
      </c>
      <c r="I40" s="10">
        <f t="shared" ca="1" si="0"/>
        <v>0</v>
      </c>
      <c r="J40" s="10">
        <f t="shared" ca="1" si="3"/>
        <v>0</v>
      </c>
      <c r="K40" s="10">
        <f t="shared" ca="1" si="4"/>
        <v>111289.61655442843</v>
      </c>
      <c r="L40" s="10">
        <f t="shared" si="8"/>
        <v>93.540760614266318</v>
      </c>
      <c r="M40" s="10">
        <f t="shared" si="9"/>
        <v>1383.1573150427357</v>
      </c>
      <c r="N40" s="10">
        <f t="shared" ca="1" si="1"/>
        <v>5000</v>
      </c>
      <c r="O40" s="10">
        <f t="shared" ca="1" si="5"/>
        <v>195000</v>
      </c>
      <c r="P40" s="12">
        <f t="shared" ca="1" si="2"/>
        <v>-193616.84268495726</v>
      </c>
    </row>
    <row r="41" spans="4:16" x14ac:dyDescent="0.3">
      <c r="D41" s="5">
        <v>40</v>
      </c>
      <c r="E41" s="8">
        <v>1.83</v>
      </c>
      <c r="F41" s="10">
        <f t="shared" si="6"/>
        <v>54.771594301280679</v>
      </c>
      <c r="G41" s="10">
        <f t="shared" si="7"/>
        <v>969.02459691059221</v>
      </c>
      <c r="H41" s="8">
        <v>1.78</v>
      </c>
      <c r="I41" s="10">
        <f t="shared" ca="1" si="0"/>
        <v>0</v>
      </c>
      <c r="J41" s="10">
        <f t="shared" ca="1" si="3"/>
        <v>0</v>
      </c>
      <c r="K41" s="10">
        <f t="shared" ca="1" si="4"/>
        <v>106383.1573150427</v>
      </c>
      <c r="L41" s="10">
        <f t="shared" si="8"/>
        <v>100.23201757134365</v>
      </c>
      <c r="M41" s="10">
        <f t="shared" si="9"/>
        <v>1483.3893326140794</v>
      </c>
      <c r="N41" s="10">
        <f t="shared" ca="1" si="1"/>
        <v>5000</v>
      </c>
      <c r="O41" s="10">
        <f t="shared" ca="1" si="5"/>
        <v>200000</v>
      </c>
      <c r="P41" s="12">
        <f t="shared" ca="1" si="2"/>
        <v>-198516.61066738592</v>
      </c>
    </row>
    <row r="42" spans="4:16" x14ac:dyDescent="0.3">
      <c r="D42" s="5">
        <v>41</v>
      </c>
      <c r="E42" s="8">
        <v>1.85</v>
      </c>
      <c r="F42" s="10">
        <f t="shared" si="6"/>
        <v>58.047574947693754</v>
      </c>
      <c r="G42" s="10">
        <f t="shared" si="7"/>
        <v>1027.0721718582859</v>
      </c>
      <c r="H42" s="8">
        <v>1.8</v>
      </c>
      <c r="I42" s="10">
        <f t="shared" ca="1" si="0"/>
        <v>0</v>
      </c>
      <c r="J42" s="10">
        <f t="shared" ca="1" si="3"/>
        <v>0</v>
      </c>
      <c r="K42" s="10">
        <f t="shared" ca="1" si="4"/>
        <v>101483.38933261404</v>
      </c>
      <c r="L42" s="10">
        <f t="shared" si="8"/>
        <v>107.38801365323344</v>
      </c>
      <c r="M42" s="10">
        <f t="shared" si="9"/>
        <v>1590.7773462673129</v>
      </c>
      <c r="N42" s="10">
        <f t="shared" ca="1" si="1"/>
        <v>5000</v>
      </c>
      <c r="O42" s="10">
        <f t="shared" ca="1" si="5"/>
        <v>205000</v>
      </c>
      <c r="P42" s="12">
        <f t="shared" ca="1" si="2"/>
        <v>-203409.22265373269</v>
      </c>
    </row>
    <row r="43" spans="4:16" x14ac:dyDescent="0.3">
      <c r="D43" s="5">
        <v>42</v>
      </c>
      <c r="E43" s="8">
        <v>1.87</v>
      </c>
      <c r="F43" s="10">
        <f t="shared" si="6"/>
        <v>61.51884258687658</v>
      </c>
      <c r="G43" s="10">
        <f t="shared" si="7"/>
        <v>1088.5910144451625</v>
      </c>
      <c r="H43" s="8">
        <v>1.82</v>
      </c>
      <c r="I43" s="10">
        <f t="shared" ca="1" si="0"/>
        <v>0</v>
      </c>
      <c r="J43" s="10">
        <f t="shared" ca="1" si="3"/>
        <v>0</v>
      </c>
      <c r="K43" s="10">
        <f t="shared" ca="1" si="4"/>
        <v>96590.777346267278</v>
      </c>
      <c r="L43" s="10">
        <f t="shared" si="8"/>
        <v>115.04023563745922</v>
      </c>
      <c r="M43" s="10">
        <f t="shared" si="9"/>
        <v>1705.8175819047722</v>
      </c>
      <c r="N43" s="10">
        <f t="shared" ca="1" si="1"/>
        <v>5000</v>
      </c>
      <c r="O43" s="10">
        <f t="shared" ca="1" si="5"/>
        <v>210000</v>
      </c>
      <c r="P43" s="12">
        <f t="shared" ca="1" si="2"/>
        <v>-208294.18241809524</v>
      </c>
    </row>
    <row r="44" spans="4:16" x14ac:dyDescent="0.3">
      <c r="D44" s="5">
        <v>43</v>
      </c>
      <c r="E44" s="8">
        <v>1.89</v>
      </c>
      <c r="F44" s="10">
        <f t="shared" si="6"/>
        <v>65.19695782703667</v>
      </c>
      <c r="G44" s="10">
        <f t="shared" si="7"/>
        <v>1153.7879722721991</v>
      </c>
      <c r="H44" s="8">
        <v>1.84</v>
      </c>
      <c r="I44" s="10">
        <f t="shared" ca="1" si="0"/>
        <v>0</v>
      </c>
      <c r="J44" s="10">
        <f t="shared" ca="1" si="3"/>
        <v>0</v>
      </c>
      <c r="K44" s="10">
        <f t="shared" ca="1" si="4"/>
        <v>91705.817581904732</v>
      </c>
      <c r="L44" s="10">
        <f t="shared" si="8"/>
        <v>123.22225029309929</v>
      </c>
      <c r="M44" s="10">
        <f t="shared" si="9"/>
        <v>1829.0398321978714</v>
      </c>
      <c r="N44" s="10">
        <f t="shared" ca="1" si="1"/>
        <v>5000</v>
      </c>
      <c r="O44" s="10">
        <f t="shared" ca="1" si="5"/>
        <v>215000</v>
      </c>
      <c r="P44" s="12">
        <f t="shared" ca="1" si="2"/>
        <v>-213170.96016780214</v>
      </c>
    </row>
    <row r="45" spans="4:16" x14ac:dyDescent="0.3">
      <c r="D45" s="5">
        <v>44</v>
      </c>
      <c r="E45" s="8">
        <v>1.91</v>
      </c>
      <c r="F45" s="10">
        <f t="shared" si="6"/>
        <v>69.094155667835949</v>
      </c>
      <c r="G45" s="10">
        <f t="shared" si="7"/>
        <v>1222.8821279400352</v>
      </c>
      <c r="H45" s="8">
        <v>1.86</v>
      </c>
      <c r="I45" s="10">
        <f t="shared" ca="1" si="0"/>
        <v>0</v>
      </c>
      <c r="J45" s="10">
        <f t="shared" ca="1" si="3"/>
        <v>0</v>
      </c>
      <c r="K45" s="10">
        <f t="shared" ca="1" si="4"/>
        <v>86829.039832197828</v>
      </c>
      <c r="L45" s="10">
        <f t="shared" si="8"/>
        <v>131.96983732556666</v>
      </c>
      <c r="M45" s="10">
        <f t="shared" si="9"/>
        <v>1961.0096695234381</v>
      </c>
      <c r="N45" s="10">
        <f t="shared" ca="1" si="1"/>
        <v>5000</v>
      </c>
      <c r="O45" s="10">
        <f t="shared" ca="1" si="5"/>
        <v>220000</v>
      </c>
      <c r="P45" s="12">
        <f t="shared" ca="1" si="2"/>
        <v>-218038.99033047658</v>
      </c>
    </row>
    <row r="46" spans="4:16" x14ac:dyDescent="0.3">
      <c r="D46" s="5">
        <v>45</v>
      </c>
      <c r="E46" s="8">
        <v>1.93</v>
      </c>
      <c r="F46" s="10">
        <f t="shared" si="6"/>
        <v>73.223383606518581</v>
      </c>
      <c r="G46" s="10">
        <f t="shared" si="7"/>
        <v>1296.1055115465538</v>
      </c>
      <c r="H46" s="8">
        <v>1.88</v>
      </c>
      <c r="I46" s="10">
        <f t="shared" ca="1" si="0"/>
        <v>0</v>
      </c>
      <c r="J46" s="10">
        <f t="shared" ca="1" si="3"/>
        <v>0</v>
      </c>
      <c r="K46" s="10">
        <f t="shared" ca="1" si="4"/>
        <v>81961.009669523395</v>
      </c>
      <c r="L46" s="10">
        <f t="shared" si="8"/>
        <v>141.32113036058087</v>
      </c>
      <c r="M46" s="10">
        <f t="shared" si="9"/>
        <v>2102.3307998840191</v>
      </c>
      <c r="N46" s="10">
        <f t="shared" ca="1" si="1"/>
        <v>5000</v>
      </c>
      <c r="O46" s="10">
        <f t="shared" ca="1" si="5"/>
        <v>225000</v>
      </c>
      <c r="P46" s="12">
        <f t="shared" ca="1" si="2"/>
        <v>-222897.66920011598</v>
      </c>
    </row>
    <row r="47" spans="4:16" x14ac:dyDescent="0.3">
      <c r="D47" s="5">
        <v>46</v>
      </c>
      <c r="E47" s="8">
        <v>1.95</v>
      </c>
      <c r="F47" s="10">
        <f t="shared" si="6"/>
        <v>77.59834174308709</v>
      </c>
      <c r="G47" s="10">
        <f t="shared" si="7"/>
        <v>1373.7038532896408</v>
      </c>
      <c r="H47" s="8">
        <v>1.9</v>
      </c>
      <c r="I47" s="10">
        <f t="shared" ca="1" si="0"/>
        <v>0</v>
      </c>
      <c r="J47" s="10">
        <f t="shared" ca="1" si="3"/>
        <v>0</v>
      </c>
      <c r="K47" s="10">
        <f t="shared" ca="1" si="4"/>
        <v>77102.330799883974</v>
      </c>
      <c r="L47" s="10">
        <f t="shared" si="8"/>
        <v>151.31676639901983</v>
      </c>
      <c r="M47" s="10">
        <f t="shared" si="9"/>
        <v>2253.6475662830389</v>
      </c>
      <c r="N47" s="10">
        <f t="shared" ca="1" si="1"/>
        <v>5000</v>
      </c>
      <c r="O47" s="10">
        <f t="shared" ca="1" si="5"/>
        <v>230000</v>
      </c>
      <c r="P47" s="12">
        <f t="shared" ca="1" si="2"/>
        <v>-227746.35243371697</v>
      </c>
    </row>
    <row r="48" spans="4:16" x14ac:dyDescent="0.3">
      <c r="D48" s="5">
        <v>47</v>
      </c>
      <c r="E48" s="8">
        <v>1.97</v>
      </c>
      <c r="F48" s="10">
        <f t="shared" si="6"/>
        <v>82.233524969724172</v>
      </c>
      <c r="G48" s="10">
        <f t="shared" si="7"/>
        <v>1455.937378259365</v>
      </c>
      <c r="H48" s="8">
        <v>1.92</v>
      </c>
      <c r="I48" s="10">
        <f t="shared" ca="1" si="0"/>
        <v>0</v>
      </c>
      <c r="J48" s="10">
        <f t="shared" ca="1" si="3"/>
        <v>0</v>
      </c>
      <c r="K48" s="10">
        <f t="shared" ca="1" si="4"/>
        <v>72253.647566282991</v>
      </c>
      <c r="L48" s="10">
        <f t="shared" si="8"/>
        <v>162.00004419035662</v>
      </c>
      <c r="M48" s="10">
        <f t="shared" si="9"/>
        <v>2415.6476104733956</v>
      </c>
      <c r="N48" s="10">
        <f t="shared" ca="1" si="1"/>
        <v>5000</v>
      </c>
      <c r="O48" s="10">
        <f t="shared" ca="1" si="5"/>
        <v>235000</v>
      </c>
      <c r="P48" s="12">
        <f t="shared" ca="1" si="2"/>
        <v>-232584.35238952661</v>
      </c>
    </row>
    <row r="49" spans="4:16" x14ac:dyDescent="0.3">
      <c r="D49" s="5">
        <v>48</v>
      </c>
      <c r="E49" s="8">
        <v>1.99</v>
      </c>
      <c r="F49" s="10">
        <f t="shared" si="6"/>
        <v>87.144267330620622</v>
      </c>
      <c r="G49" s="10">
        <f t="shared" si="7"/>
        <v>1543.0816455899856</v>
      </c>
      <c r="H49" s="8">
        <v>1.94</v>
      </c>
      <c r="I49" s="10">
        <f t="shared" ca="1" si="0"/>
        <v>0</v>
      </c>
      <c r="J49" s="10">
        <f t="shared" ca="1" si="3"/>
        <v>0</v>
      </c>
      <c r="K49" s="10">
        <f t="shared" ca="1" si="4"/>
        <v>67415.647610473345</v>
      </c>
      <c r="L49" s="10">
        <f t="shared" si="8"/>
        <v>173.41709198793504</v>
      </c>
      <c r="M49" s="10">
        <f t="shared" si="9"/>
        <v>2589.0647024613309</v>
      </c>
      <c r="N49" s="10">
        <f t="shared" ca="1" si="1"/>
        <v>5000</v>
      </c>
      <c r="O49" s="10">
        <f t="shared" ca="1" si="5"/>
        <v>240000</v>
      </c>
      <c r="P49" s="12">
        <f t="shared" ca="1" si="2"/>
        <v>-237410.93529753867</v>
      </c>
    </row>
    <row r="50" spans="4:16" x14ac:dyDescent="0.3">
      <c r="D50" s="5">
        <v>49</v>
      </c>
      <c r="E50" s="8">
        <v>2.0099999999999998</v>
      </c>
      <c r="F50" s="10">
        <f t="shared" si="6"/>
        <v>92.346788638903448</v>
      </c>
      <c r="G50" s="10">
        <f t="shared" si="7"/>
        <v>1635.428434228889</v>
      </c>
      <c r="H50" s="8">
        <v>1.96</v>
      </c>
      <c r="I50" s="10">
        <f t="shared" ca="1" si="0"/>
        <v>0</v>
      </c>
      <c r="J50" s="10">
        <f t="shared" ca="1" si="3"/>
        <v>0</v>
      </c>
      <c r="K50" s="10">
        <f t="shared" ca="1" si="4"/>
        <v>62589.064702461284</v>
      </c>
      <c r="L50" s="10">
        <f t="shared" si="8"/>
        <v>185.6170451641959</v>
      </c>
      <c r="M50" s="10">
        <f t="shared" si="9"/>
        <v>2774.6817476255269</v>
      </c>
      <c r="N50" s="10">
        <f t="shared" ca="1" si="1"/>
        <v>5000</v>
      </c>
      <c r="O50" s="10">
        <f t="shared" ca="1" si="5"/>
        <v>245000</v>
      </c>
      <c r="P50" s="12">
        <f t="shared" ca="1" si="2"/>
        <v>-242225.31825237448</v>
      </c>
    </row>
    <row r="51" spans="4:16" x14ac:dyDescent="0.3">
      <c r="D51" s="5">
        <v>50</v>
      </c>
      <c r="E51" s="8">
        <v>2.0299999999999998</v>
      </c>
      <c r="F51" s="10">
        <f t="shared" si="6"/>
        <v>97.8582434373849</v>
      </c>
      <c r="G51" s="10">
        <f t="shared" si="7"/>
        <v>1733.286677666274</v>
      </c>
      <c r="H51" s="8">
        <v>1.98</v>
      </c>
      <c r="I51" s="10">
        <f t="shared" ca="1" si="0"/>
        <v>0</v>
      </c>
      <c r="J51" s="10">
        <f t="shared" ca="1" si="3"/>
        <v>0</v>
      </c>
      <c r="K51" s="10">
        <f t="shared" ca="1" si="4"/>
        <v>57774.68174762548</v>
      </c>
      <c r="L51" s="10">
        <f t="shared" si="8"/>
        <v>198.65223417789133</v>
      </c>
      <c r="M51" s="10">
        <f t="shared" si="9"/>
        <v>2973.3339818034183</v>
      </c>
      <c r="N51" s="10">
        <f t="shared" ca="1" si="1"/>
        <v>5000</v>
      </c>
      <c r="O51" s="10">
        <f t="shared" ca="1" si="5"/>
        <v>250000</v>
      </c>
      <c r="P51" s="12">
        <f t="shared" ca="1" si="2"/>
        <v>-247026.66601819659</v>
      </c>
    </row>
    <row r="52" spans="4:16" x14ac:dyDescent="0.3">
      <c r="D52" s="5">
        <v>51</v>
      </c>
      <c r="E52" s="8">
        <v>2.0499999999999998</v>
      </c>
      <c r="F52" s="10">
        <f t="shared" si="6"/>
        <v>103.69677238927891</v>
      </c>
      <c r="G52" s="10">
        <f t="shared" si="7"/>
        <v>1836.983450055553</v>
      </c>
      <c r="H52" s="8">
        <v>2</v>
      </c>
      <c r="I52" s="10">
        <f t="shared" ca="1" si="0"/>
        <v>100</v>
      </c>
      <c r="J52" s="10">
        <f t="shared" ca="1" si="3"/>
        <v>100</v>
      </c>
      <c r="K52" s="10">
        <f t="shared" ca="1" si="4"/>
        <v>52973.333981803371</v>
      </c>
      <c r="L52" s="10">
        <f t="shared" si="8"/>
        <v>212.57838339802174</v>
      </c>
      <c r="M52" s="10">
        <f t="shared" si="9"/>
        <v>3185.91236520144</v>
      </c>
      <c r="N52" s="10">
        <f t="shared" ca="1" si="1"/>
        <v>5200</v>
      </c>
      <c r="O52" s="10">
        <f t="shared" ca="1" si="5"/>
        <v>255200</v>
      </c>
      <c r="P52" s="12">
        <f t="shared" ca="1" si="2"/>
        <v>-252014.08763479855</v>
      </c>
    </row>
    <row r="53" spans="4:16" x14ac:dyDescent="0.3">
      <c r="D53" s="5">
        <v>52</v>
      </c>
      <c r="E53" s="8">
        <v>2.0699999999999998</v>
      </c>
      <c r="F53" s="10">
        <f t="shared" si="6"/>
        <v>109.88155618375536</v>
      </c>
      <c r="G53" s="10">
        <f t="shared" si="7"/>
        <v>1946.8650062393083</v>
      </c>
      <c r="H53" s="8">
        <v>2.02</v>
      </c>
      <c r="I53" s="10">
        <f t="shared" ca="1" si="0"/>
        <v>5.9989999999999997</v>
      </c>
      <c r="J53" s="10">
        <f t="shared" ca="1" si="3"/>
        <v>105.999</v>
      </c>
      <c r="K53" s="10">
        <f t="shared" ca="1" si="4"/>
        <v>47985.912365201395</v>
      </c>
      <c r="L53" s="10">
        <f t="shared" si="8"/>
        <v>227.4548213003736</v>
      </c>
      <c r="M53" s="10">
        <f t="shared" si="9"/>
        <v>3413.3671865018136</v>
      </c>
      <c r="N53" s="10">
        <f t="shared" ca="1" si="1"/>
        <v>5012.11798</v>
      </c>
      <c r="O53" s="10">
        <f t="shared" ca="1" si="5"/>
        <v>260212.11798000001</v>
      </c>
      <c r="P53" s="12">
        <f t="shared" ca="1" si="2"/>
        <v>-256798.75079349818</v>
      </c>
    </row>
    <row r="54" spans="4:16" x14ac:dyDescent="0.3">
      <c r="D54" s="5">
        <v>53</v>
      </c>
      <c r="E54" s="8">
        <v>2.09</v>
      </c>
      <c r="F54" s="10">
        <f t="shared" si="6"/>
        <v>116.43287203910657</v>
      </c>
      <c r="G54" s="10">
        <f t="shared" si="7"/>
        <v>2063.2978782784148</v>
      </c>
      <c r="H54" s="8">
        <v>2.04</v>
      </c>
      <c r="I54" s="10">
        <f t="shared" ca="1" si="0"/>
        <v>6.3588164211998999</v>
      </c>
      <c r="J54" s="10">
        <f t="shared" ca="1" si="3"/>
        <v>112.3578164211999</v>
      </c>
      <c r="K54" s="10">
        <f t="shared" ca="1" si="4"/>
        <v>43201.249206501765</v>
      </c>
      <c r="L54" s="10">
        <f t="shared" si="8"/>
        <v>243.3447025617327</v>
      </c>
      <c r="M54" s="10">
        <f t="shared" si="9"/>
        <v>3656.7118890635466</v>
      </c>
      <c r="N54" s="10">
        <f t="shared" ca="1" si="1"/>
        <v>5012.9719854992481</v>
      </c>
      <c r="O54" s="10">
        <f t="shared" ca="1" si="5"/>
        <v>265225.08996549924</v>
      </c>
      <c r="P54" s="12">
        <f t="shared" ca="1" si="2"/>
        <v>-261568.37807643571</v>
      </c>
    </row>
    <row r="55" spans="4:16" x14ac:dyDescent="0.3">
      <c r="D55" s="5">
        <v>54</v>
      </c>
      <c r="E55" s="8">
        <v>2.11</v>
      </c>
      <c r="F55" s="10">
        <f t="shared" si="6"/>
        <v>123.37215288325406</v>
      </c>
      <c r="G55" s="10">
        <f t="shared" si="7"/>
        <v>2186.6700311616687</v>
      </c>
      <c r="H55" s="8">
        <v>2.06</v>
      </c>
      <c r="I55" s="10">
        <f t="shared" ca="1" si="0"/>
        <v>6.7402065573809002</v>
      </c>
      <c r="J55" s="10">
        <f t="shared" ca="1" si="3"/>
        <v>119.0980229785808</v>
      </c>
      <c r="K55" s="10">
        <f t="shared" ca="1" si="4"/>
        <v>38431.621923564249</v>
      </c>
      <c r="L55" s="10">
        <f t="shared" si="8"/>
        <v>260.31524258366608</v>
      </c>
      <c r="M55" s="10">
        <f t="shared" si="9"/>
        <v>3917.0271316472126</v>
      </c>
      <c r="N55" s="10">
        <f t="shared" ca="1" si="1"/>
        <v>5013.8848255082048</v>
      </c>
      <c r="O55" s="10">
        <f t="shared" ca="1" si="5"/>
        <v>270238.97479100747</v>
      </c>
      <c r="P55" s="12">
        <f t="shared" ca="1" si="2"/>
        <v>-266321.94765936024</v>
      </c>
    </row>
    <row r="56" spans="4:16" x14ac:dyDescent="0.3">
      <c r="D56" s="5">
        <v>55</v>
      </c>
      <c r="E56" s="8">
        <v>2.13</v>
      </c>
      <c r="F56" s="10">
        <f t="shared" si="6"/>
        <v>130.72204928718207</v>
      </c>
      <c r="G56" s="10">
        <f t="shared" si="7"/>
        <v>2317.3920804488507</v>
      </c>
      <c r="H56" s="8">
        <v>2.08</v>
      </c>
      <c r="I56" s="10">
        <f t="shared" ca="1" si="0"/>
        <v>7.1444629448071062</v>
      </c>
      <c r="J56" s="10">
        <f t="shared" ca="1" si="3"/>
        <v>126.2424859233879</v>
      </c>
      <c r="K56" s="10">
        <f t="shared" ca="1" si="4"/>
        <v>33678.052340639711</v>
      </c>
      <c r="L56" s="10">
        <f t="shared" si="8"/>
        <v>278.4379649816978</v>
      </c>
      <c r="M56" s="10">
        <f t="shared" si="9"/>
        <v>4195.46509662891</v>
      </c>
      <c r="N56" s="10">
        <f t="shared" ca="1" si="1"/>
        <v>5014.860482925199</v>
      </c>
      <c r="O56" s="10">
        <f t="shared" ca="1" si="5"/>
        <v>275253.83527393267</v>
      </c>
      <c r="P56" s="12">
        <f t="shared" ca="1" si="2"/>
        <v>-271058.37017730373</v>
      </c>
    </row>
    <row r="57" spans="4:16" x14ac:dyDescent="0.3">
      <c r="D57" s="5">
        <v>56</v>
      </c>
      <c r="E57" s="8">
        <v>2.15</v>
      </c>
      <c r="F57" s="10">
        <f t="shared" si="6"/>
        <v>138.50649422147833</v>
      </c>
      <c r="G57" s="10">
        <f t="shared" si="7"/>
        <v>2455.8985746703293</v>
      </c>
      <c r="H57" s="8">
        <v>2.1</v>
      </c>
      <c r="I57" s="10">
        <f t="shared" ca="1" si="0"/>
        <v>7.5729554388780622</v>
      </c>
      <c r="J57" s="10">
        <f t="shared" ca="1" si="3"/>
        <v>133.81544136226597</v>
      </c>
      <c r="K57" s="10">
        <f t="shared" ca="1" si="4"/>
        <v>28941.62982269621</v>
      </c>
      <c r="L57" s="10">
        <f t="shared" si="8"/>
        <v>297.78896257617839</v>
      </c>
      <c r="M57" s="10">
        <f t="shared" si="9"/>
        <v>4493.2540592050882</v>
      </c>
      <c r="N57" s="10">
        <f t="shared" ca="1" si="1"/>
        <v>5015.9032064216435</v>
      </c>
      <c r="O57" s="10">
        <f t="shared" ca="1" si="5"/>
        <v>280269.73848035431</v>
      </c>
      <c r="P57" s="12">
        <f t="shared" ca="1" si="2"/>
        <v>-275776.48442114925</v>
      </c>
    </row>
    <row r="58" spans="4:16" x14ac:dyDescent="0.3">
      <c r="D58" s="5">
        <v>57</v>
      </c>
      <c r="E58" s="8">
        <v>2.17</v>
      </c>
      <c r="F58" s="10">
        <f t="shared" si="6"/>
        <v>146.75077069931297</v>
      </c>
      <c r="G58" s="10">
        <f t="shared" si="7"/>
        <v>2602.6493453696421</v>
      </c>
      <c r="H58" s="8">
        <v>2.12</v>
      </c>
      <c r="I58" s="10">
        <f t="shared" ca="1" si="0"/>
        <v>8.0271358245012614</v>
      </c>
      <c r="J58" s="10">
        <f t="shared" ca="1" si="3"/>
        <v>141.84257718676724</v>
      </c>
      <c r="K58" s="10">
        <f t="shared" ca="1" si="4"/>
        <v>24223.515578850744</v>
      </c>
      <c r="L58" s="10">
        <f t="shared" si="8"/>
        <v>318.44917241750915</v>
      </c>
      <c r="M58" s="10">
        <f t="shared" si="9"/>
        <v>4811.7032316225977</v>
      </c>
      <c r="N58" s="10">
        <f t="shared" ca="1" si="1"/>
        <v>5017.0175279479427</v>
      </c>
      <c r="O58" s="10">
        <f t="shared" ca="1" si="5"/>
        <v>285286.75600830227</v>
      </c>
      <c r="P58" s="12">
        <f t="shared" ca="1" si="2"/>
        <v>-280475.05277667969</v>
      </c>
    </row>
    <row r="59" spans="4:16" x14ac:dyDescent="0.3">
      <c r="D59" s="5">
        <v>58</v>
      </c>
      <c r="E59" s="8">
        <v>2.19</v>
      </c>
      <c r="F59" s="10">
        <f t="shared" si="6"/>
        <v>155.48158236068321</v>
      </c>
      <c r="G59" s="10">
        <f t="shared" si="7"/>
        <v>2758.1309277303253</v>
      </c>
      <c r="H59" s="8">
        <v>2.14</v>
      </c>
      <c r="I59" s="10">
        <f t="shared" ca="1" si="0"/>
        <v>8.5085426995357363</v>
      </c>
      <c r="J59" s="10">
        <f t="shared" ca="1" si="3"/>
        <v>150.35111988630297</v>
      </c>
      <c r="K59" s="10">
        <f t="shared" ca="1" si="4"/>
        <v>19524.947223320312</v>
      </c>
      <c r="L59" s="10">
        <f t="shared" si="8"/>
        <v>340.5046653698962</v>
      </c>
      <c r="M59" s="10">
        <f t="shared" si="9"/>
        <v>5152.2078969924942</v>
      </c>
      <c r="N59" s="10">
        <f t="shared" ca="1" si="1"/>
        <v>5018.2082813770066</v>
      </c>
      <c r="O59" s="10">
        <f t="shared" ca="1" si="5"/>
        <v>290304.96428967925</v>
      </c>
      <c r="P59" s="12">
        <f t="shared" ca="1" si="2"/>
        <v>-285152.75639268674</v>
      </c>
    </row>
    <row r="60" spans="4:16" x14ac:dyDescent="0.3">
      <c r="D60" s="5">
        <v>59</v>
      </c>
      <c r="E60" s="8">
        <v>2.21</v>
      </c>
      <c r="F60" s="10">
        <f t="shared" si="6"/>
        <v>164.72712704236923</v>
      </c>
      <c r="G60" s="10">
        <f t="shared" si="7"/>
        <v>2922.8580547726947</v>
      </c>
      <c r="H60" s="8">
        <v>2.16</v>
      </c>
      <c r="I60" s="10">
        <f t="shared" ca="1" si="0"/>
        <v>9.0188066472530704</v>
      </c>
      <c r="J60" s="10">
        <f t="shared" ca="1" si="3"/>
        <v>159.36992653355603</v>
      </c>
      <c r="K60" s="10">
        <f t="shared" ca="1" si="4"/>
        <v>14847.243607313201</v>
      </c>
      <c r="L60" s="10">
        <f t="shared" si="8"/>
        <v>364.046950763636</v>
      </c>
      <c r="M60" s="10">
        <f t="shared" si="9"/>
        <v>5516.2548477561304</v>
      </c>
      <c r="N60" s="10">
        <f t="shared" ca="1" si="1"/>
        <v>5019.4806223580663</v>
      </c>
      <c r="O60" s="10">
        <f t="shared" ca="1" si="5"/>
        <v>295324.44491203729</v>
      </c>
      <c r="P60" s="12">
        <f t="shared" ca="1" si="2"/>
        <v>-289808.19006428117</v>
      </c>
    </row>
    <row r="61" spans="4:16" x14ac:dyDescent="0.3">
      <c r="D61" s="5">
        <v>60</v>
      </c>
      <c r="E61" s="8">
        <v>2.23</v>
      </c>
      <c r="F61" s="10">
        <f t="shared" si="6"/>
        <v>174.5171733655267</v>
      </c>
      <c r="G61" s="10">
        <f t="shared" si="7"/>
        <v>3097.3752281382212</v>
      </c>
      <c r="H61" s="8">
        <v>2.1800000000000002</v>
      </c>
      <c r="I61" s="10">
        <f t="shared" ca="1" si="0"/>
        <v>9.5596557146650305</v>
      </c>
      <c r="J61" s="10">
        <f t="shared" ca="1" si="3"/>
        <v>168.92958224822107</v>
      </c>
      <c r="K61" s="10">
        <f t="shared" ca="1" si="4"/>
        <v>10191.809935718771</v>
      </c>
      <c r="L61" s="10">
        <f t="shared" si="8"/>
        <v>389.17329660512456</v>
      </c>
      <c r="M61" s="10">
        <f t="shared" si="9"/>
        <v>5905.4281443612554</v>
      </c>
      <c r="N61" s="10">
        <f t="shared" ca="1" si="1"/>
        <v>5020.8400494579701</v>
      </c>
      <c r="O61" s="10">
        <f t="shared" ca="1" si="5"/>
        <v>300345.28496149526</v>
      </c>
      <c r="P61" s="12">
        <f t="shared" ca="1" si="2"/>
        <v>-294439.85681713402</v>
      </c>
    </row>
    <row r="62" spans="4:16" x14ac:dyDescent="0.3">
      <c r="D62" s="5">
        <v>61</v>
      </c>
      <c r="E62" s="8">
        <v>2.25</v>
      </c>
      <c r="F62" s="10">
        <f t="shared" si="6"/>
        <v>184.88314035790486</v>
      </c>
      <c r="G62" s="10">
        <f t="shared" si="7"/>
        <v>3282.258368496126</v>
      </c>
      <c r="H62" s="8">
        <v>2.2000000000000002</v>
      </c>
      <c r="I62" s="10">
        <f t="shared" ca="1" si="0"/>
        <v>10.132921214517408</v>
      </c>
      <c r="J62" s="10">
        <f t="shared" ca="1" si="3"/>
        <v>179.06250346273848</v>
      </c>
      <c r="K62" s="10">
        <f t="shared" ca="1" si="4"/>
        <v>5560.1431828659252</v>
      </c>
      <c r="L62" s="10">
        <f t="shared" si="8"/>
        <v>415.98706580528597</v>
      </c>
      <c r="M62" s="10">
        <f t="shared" si="9"/>
        <v>6321.4152101665413</v>
      </c>
      <c r="N62" s="10">
        <f t="shared" ca="1" si="1"/>
        <v>5022.2924266719383</v>
      </c>
      <c r="O62" s="10">
        <f t="shared" ca="1" si="5"/>
        <v>305367.57738816721</v>
      </c>
      <c r="P62" s="12">
        <f t="shared" ca="1" si="2"/>
        <v>-299046.16217800067</v>
      </c>
    </row>
    <row r="63" spans="4:16" x14ac:dyDescent="0.3">
      <c r="D63" s="5">
        <v>62</v>
      </c>
      <c r="E63" s="8">
        <v>2.27</v>
      </c>
      <c r="F63" s="10">
        <f t="shared" si="6"/>
        <v>195.85818011001126</v>
      </c>
      <c r="G63" s="10">
        <f t="shared" si="7"/>
        <v>3478.1165486061373</v>
      </c>
      <c r="H63" s="8">
        <v>2.2200000000000002</v>
      </c>
      <c r="I63" s="10">
        <f t="shared" ca="1" si="0"/>
        <v>10.740543869749674</v>
      </c>
      <c r="J63" s="10">
        <f t="shared" ca="1" si="3"/>
        <v>189.80304733248815</v>
      </c>
      <c r="K63" s="10">
        <f t="shared" ca="1" si="4"/>
        <v>953.83782199927282</v>
      </c>
      <c r="L63" s="10">
        <f t="shared" si="8"/>
        <v>444.59806884972556</v>
      </c>
      <c r="M63" s="10">
        <f t="shared" si="9"/>
        <v>6766.013279016267</v>
      </c>
      <c r="N63" s="10">
        <f t="shared" ca="1" si="1"/>
        <v>5023.8440073908441</v>
      </c>
      <c r="O63" s="10">
        <f t="shared" ca="1" si="5"/>
        <v>310391.42139555805</v>
      </c>
      <c r="P63" s="12">
        <f t="shared" ca="1" si="2"/>
        <v>-303625.4081165418</v>
      </c>
    </row>
    <row r="64" spans="4:16" x14ac:dyDescent="0.3">
      <c r="D64" s="5">
        <v>63</v>
      </c>
      <c r="E64" s="8">
        <v>2.29</v>
      </c>
      <c r="F64" s="10">
        <f t="shared" si="6"/>
        <v>207.47726344379942</v>
      </c>
      <c r="G64" s="10">
        <f t="shared" si="7"/>
        <v>3685.5938120499368</v>
      </c>
      <c r="H64" s="8">
        <v>2.2400000000000002</v>
      </c>
      <c r="I64" s="10">
        <f t="shared" ca="1" si="0"/>
        <v>11.384580320271619</v>
      </c>
      <c r="J64" s="10">
        <f t="shared" ca="1" si="3"/>
        <v>201.18762765275977</v>
      </c>
      <c r="K64" s="10">
        <f t="shared" ca="1" si="4"/>
        <v>-3625.4081165418456</v>
      </c>
      <c r="L64" s="10">
        <f t="shared" si="8"/>
        <v>475.12293328630068</v>
      </c>
      <c r="M64" s="10">
        <f t="shared" si="9"/>
        <v>7241.1362123025674</v>
      </c>
      <c r="N64" s="10">
        <f t="shared" ca="1" si="1"/>
        <v>5025.5014599174083</v>
      </c>
      <c r="O64" s="10">
        <f t="shared" ca="1" si="5"/>
        <v>315416.92285547545</v>
      </c>
      <c r="P64" s="12">
        <f t="shared" ca="1" si="2"/>
        <v>-308175.78664317291</v>
      </c>
    </row>
    <row r="65" spans="4:16" x14ac:dyDescent="0.3">
      <c r="D65" s="5">
        <v>64</v>
      </c>
      <c r="E65" s="8">
        <v>2.31</v>
      </c>
      <c r="F65" s="10">
        <f t="shared" si="6"/>
        <v>219.77726854825411</v>
      </c>
      <c r="G65" s="10">
        <f t="shared" si="7"/>
        <v>3905.3710805981909</v>
      </c>
      <c r="H65" s="8">
        <v>2.2599999999999998</v>
      </c>
      <c r="I65" s="10">
        <f t="shared" ca="1" si="0"/>
        <v>12.067210013013531</v>
      </c>
      <c r="J65" s="10">
        <f t="shared" ca="1" si="3"/>
        <v>213.25483766577329</v>
      </c>
      <c r="K65" s="10">
        <f t="shared" ca="1" si="4"/>
        <v>-8175.7866431729526</v>
      </c>
      <c r="L65" s="10">
        <f t="shared" si="8"/>
        <v>507.68549034646702</v>
      </c>
      <c r="M65" s="10">
        <f t="shared" si="9"/>
        <v>7748.8217026490347</v>
      </c>
      <c r="N65" s="10">
        <f t="shared" ca="1" si="1"/>
        <v>5027.2718946294108</v>
      </c>
      <c r="O65" s="10">
        <f t="shared" ca="1" si="5"/>
        <v>320444.19475010486</v>
      </c>
      <c r="P65" s="12">
        <f t="shared" ca="1" si="2"/>
        <v>-312695.3730474558</v>
      </c>
    </row>
    <row r="66" spans="4:16" x14ac:dyDescent="0.3">
      <c r="D66" s="5">
        <v>65</v>
      </c>
      <c r="E66" s="8">
        <v>2.33</v>
      </c>
      <c r="F66" s="10">
        <f t="shared" si="6"/>
        <v>232.79707250817418</v>
      </c>
      <c r="G66" s="10">
        <f t="shared" si="7"/>
        <v>4138.168153106365</v>
      </c>
      <c r="H66" s="8">
        <v>2.2799999999999998</v>
      </c>
      <c r="I66" s="10">
        <f t="shared" ref="I66:I129" ca="1" si="10">IF(D66&lt;=$B$6,0,OFFSET(F66,-$B$6,0))</f>
        <v>12.79074249736761</v>
      </c>
      <c r="J66" s="10">
        <f t="shared" ca="1" si="3"/>
        <v>226.0455801631409</v>
      </c>
      <c r="K66" s="10">
        <f t="shared" ca="1" si="4"/>
        <v>-12695.373047455896</v>
      </c>
      <c r="L66" s="10">
        <f t="shared" si="8"/>
        <v>542.41717894404587</v>
      </c>
      <c r="M66" s="10">
        <f t="shared" si="9"/>
        <v>8291.2388815930808</v>
      </c>
      <c r="N66" s="10">
        <f t="shared" ref="N66:N129" ca="1" si="11">I66*H66+$B$5</f>
        <v>5029.1628928939981</v>
      </c>
      <c r="O66" s="10">
        <f t="shared" ca="1" si="5"/>
        <v>325473.35764299886</v>
      </c>
      <c r="P66" s="12">
        <f t="shared" ref="P66:P129" ca="1" si="12">M66-O66</f>
        <v>-317182.11876140576</v>
      </c>
    </row>
    <row r="67" spans="4:16" x14ac:dyDescent="0.3">
      <c r="D67" s="5">
        <v>66</v>
      </c>
      <c r="E67" s="8">
        <v>2.35</v>
      </c>
      <c r="F67" s="10">
        <f t="shared" si="6"/>
        <v>246.57764562004351</v>
      </c>
      <c r="G67" s="10">
        <f t="shared" si="7"/>
        <v>4384.7457987264088</v>
      </c>
      <c r="H67" s="8">
        <v>2.2999999999999998</v>
      </c>
      <c r="I67" s="10">
        <f t="shared" ca="1" si="10"/>
        <v>13.557625149357325</v>
      </c>
      <c r="J67" s="10">
        <f t="shared" ref="J67:J130" ca="1" si="13">I67+J66</f>
        <v>239.60320531249823</v>
      </c>
      <c r="K67" s="10">
        <f t="shared" ref="K67:K130" ca="1" si="14">K66+L66-N66</f>
        <v>-17182.118761405847</v>
      </c>
      <c r="L67" s="10">
        <f t="shared" si="8"/>
        <v>579.45746720710224</v>
      </c>
      <c r="M67" s="10">
        <f t="shared" si="9"/>
        <v>8870.6963488001838</v>
      </c>
      <c r="N67" s="10">
        <f t="shared" ca="1" si="11"/>
        <v>5031.1825378435215</v>
      </c>
      <c r="O67" s="10">
        <f t="shared" ref="O67:O130" ca="1" si="15">O66+N67</f>
        <v>330504.54018084239</v>
      </c>
      <c r="P67" s="12">
        <f t="shared" ca="1" si="12"/>
        <v>-321633.84383204218</v>
      </c>
    </row>
    <row r="68" spans="4:16" x14ac:dyDescent="0.3">
      <c r="D68" s="5">
        <v>67</v>
      </c>
      <c r="E68" s="8">
        <v>2.37</v>
      </c>
      <c r="F68" s="10">
        <f t="shared" ref="F68:F131" si="16">$B$4*($B$3-G67)*G67</f>
        <v>261.16214835163959</v>
      </c>
      <c r="G68" s="10">
        <f t="shared" ref="G68:G131" si="17">G67+F68</f>
        <v>4645.907947078048</v>
      </c>
      <c r="H68" s="8">
        <v>2.3199999999999998</v>
      </c>
      <c r="I68" s="10">
        <f t="shared" ca="1" si="10"/>
        <v>14.37045134915029</v>
      </c>
      <c r="J68" s="10">
        <f t="shared" ca="1" si="13"/>
        <v>253.97365666164853</v>
      </c>
      <c r="K68" s="10">
        <f t="shared" ca="1" si="14"/>
        <v>-21633.843832042265</v>
      </c>
      <c r="L68" s="10">
        <f t="shared" ref="L68:L131" si="18">E68*F68</f>
        <v>618.95429159338585</v>
      </c>
      <c r="M68" s="10">
        <f t="shared" ref="M68:M131" si="19">M67+L68</f>
        <v>9489.6506403935691</v>
      </c>
      <c r="N68" s="10">
        <f t="shared" ca="1" si="11"/>
        <v>5033.3394471300289</v>
      </c>
      <c r="O68" s="10">
        <f t="shared" ca="1" si="15"/>
        <v>335537.87962797243</v>
      </c>
      <c r="P68" s="12">
        <f t="shared" ca="1" si="12"/>
        <v>-326048.22898757888</v>
      </c>
    </row>
    <row r="69" spans="4:16" x14ac:dyDescent="0.3">
      <c r="D69" s="5">
        <v>68</v>
      </c>
      <c r="E69" s="8">
        <v>2.39</v>
      </c>
      <c r="F69" s="10">
        <f t="shared" si="16"/>
        <v>276.59603075941061</v>
      </c>
      <c r="G69" s="10">
        <f t="shared" si="17"/>
        <v>4922.5039778374585</v>
      </c>
      <c r="H69" s="8">
        <v>2.34</v>
      </c>
      <c r="I69" s="10">
        <f t="shared" ca="1" si="10"/>
        <v>15.231969137871102</v>
      </c>
      <c r="J69" s="10">
        <f t="shared" ca="1" si="13"/>
        <v>269.20562579951962</v>
      </c>
      <c r="K69" s="10">
        <f t="shared" ca="1" si="14"/>
        <v>-26048.228987578907</v>
      </c>
      <c r="L69" s="10">
        <f t="shared" si="18"/>
        <v>661.0645135149914</v>
      </c>
      <c r="M69" s="10">
        <f t="shared" si="19"/>
        <v>10150.715153908561</v>
      </c>
      <c r="N69" s="10">
        <f t="shared" ca="1" si="11"/>
        <v>5035.6428077826185</v>
      </c>
      <c r="O69" s="10">
        <f t="shared" ca="1" si="15"/>
        <v>340573.52243575506</v>
      </c>
      <c r="P69" s="12">
        <f t="shared" ca="1" si="12"/>
        <v>-330422.80728184653</v>
      </c>
    </row>
    <row r="70" spans="4:16" x14ac:dyDescent="0.3">
      <c r="D70" s="5">
        <v>69</v>
      </c>
      <c r="E70" s="8">
        <v>2.41</v>
      </c>
      <c r="F70" s="10">
        <f t="shared" si="16"/>
        <v>292.92713412906494</v>
      </c>
      <c r="G70" s="10">
        <f t="shared" si="17"/>
        <v>5215.4311119665235</v>
      </c>
      <c r="H70" s="8">
        <v>2.36</v>
      </c>
      <c r="I70" s="10">
        <f t="shared" ca="1" si="10"/>
        <v>16.145090381074969</v>
      </c>
      <c r="J70" s="10">
        <f t="shared" ca="1" si="13"/>
        <v>285.35071618059459</v>
      </c>
      <c r="K70" s="10">
        <f t="shared" ca="1" si="14"/>
        <v>-30422.807281846537</v>
      </c>
      <c r="L70" s="10">
        <f t="shared" si="18"/>
        <v>705.95439325104655</v>
      </c>
      <c r="M70" s="10">
        <f t="shared" si="19"/>
        <v>10856.669547159607</v>
      </c>
      <c r="N70" s="10">
        <f t="shared" ca="1" si="11"/>
        <v>5038.1024132993371</v>
      </c>
      <c r="O70" s="10">
        <f t="shared" ca="1" si="15"/>
        <v>345611.62484905438</v>
      </c>
      <c r="P70" s="12">
        <f t="shared" ca="1" si="12"/>
        <v>-334754.95530189475</v>
      </c>
    </row>
    <row r="71" spans="4:16" x14ac:dyDescent="0.3">
      <c r="D71" s="5">
        <v>70</v>
      </c>
      <c r="E71" s="8">
        <v>2.4300000000000002</v>
      </c>
      <c r="F71" s="10">
        <f t="shared" si="16"/>
        <v>310.20579454962456</v>
      </c>
      <c r="G71" s="10">
        <f t="shared" si="17"/>
        <v>5525.636906516148</v>
      </c>
      <c r="H71" s="8">
        <v>2.38</v>
      </c>
      <c r="I71" s="10">
        <f t="shared" ca="1" si="10"/>
        <v>17.112900467713196</v>
      </c>
      <c r="J71" s="10">
        <f t="shared" ca="1" si="13"/>
        <v>302.46361664830778</v>
      </c>
      <c r="K71" s="10">
        <f t="shared" ca="1" si="14"/>
        <v>-34754.955301894828</v>
      </c>
      <c r="L71" s="10">
        <f t="shared" si="18"/>
        <v>753.80008075558771</v>
      </c>
      <c r="M71" s="10">
        <f t="shared" si="19"/>
        <v>11610.469627915194</v>
      </c>
      <c r="N71" s="10">
        <f t="shared" ca="1" si="11"/>
        <v>5040.7287031131573</v>
      </c>
      <c r="O71" s="10">
        <f t="shared" ca="1" si="15"/>
        <v>350652.35355216754</v>
      </c>
      <c r="P71" s="12">
        <f t="shared" ca="1" si="12"/>
        <v>-339041.88392425235</v>
      </c>
    </row>
    <row r="72" spans="4:16" x14ac:dyDescent="0.3">
      <c r="D72" s="5">
        <v>71</v>
      </c>
      <c r="E72" s="8">
        <v>2.4500000000000002</v>
      </c>
      <c r="F72" s="10">
        <f t="shared" si="16"/>
        <v>328.48494806870349</v>
      </c>
      <c r="G72" s="10">
        <f t="shared" si="17"/>
        <v>5854.1218545848515</v>
      </c>
      <c r="H72" s="8">
        <v>2.4</v>
      </c>
      <c r="I72" s="10">
        <f t="shared" ca="1" si="10"/>
        <v>18.138668574958867</v>
      </c>
      <c r="J72" s="10">
        <f t="shared" ca="1" si="13"/>
        <v>320.60228522326662</v>
      </c>
      <c r="K72" s="10">
        <f t="shared" ca="1" si="14"/>
        <v>-39041.883924252397</v>
      </c>
      <c r="L72" s="10">
        <f t="shared" si="18"/>
        <v>804.78812276832366</v>
      </c>
      <c r="M72" s="10">
        <f t="shared" si="19"/>
        <v>12415.257750683517</v>
      </c>
      <c r="N72" s="10">
        <f t="shared" ca="1" si="11"/>
        <v>5043.5328045799015</v>
      </c>
      <c r="O72" s="10">
        <f t="shared" ca="1" si="15"/>
        <v>355695.88635674742</v>
      </c>
      <c r="P72" s="12">
        <f t="shared" ca="1" si="12"/>
        <v>-343280.6286060639</v>
      </c>
    </row>
    <row r="73" spans="4:16" x14ac:dyDescent="0.3">
      <c r="D73" s="5">
        <v>72</v>
      </c>
      <c r="E73" s="8">
        <v>2.4700000000000002</v>
      </c>
      <c r="F73" s="10">
        <f t="shared" si="16"/>
        <v>347.82023700625825</v>
      </c>
      <c r="G73" s="10">
        <f t="shared" si="17"/>
        <v>6201.9420915911096</v>
      </c>
      <c r="H73" s="8">
        <v>2.42</v>
      </c>
      <c r="I73" s="10">
        <f t="shared" ca="1" si="10"/>
        <v>19.225858530866955</v>
      </c>
      <c r="J73" s="10">
        <f t="shared" ca="1" si="13"/>
        <v>339.82814375413358</v>
      </c>
      <c r="K73" s="10">
        <f t="shared" ca="1" si="14"/>
        <v>-43280.628606063976</v>
      </c>
      <c r="L73" s="10">
        <f t="shared" si="18"/>
        <v>859.11598540545799</v>
      </c>
      <c r="M73" s="10">
        <f t="shared" si="19"/>
        <v>13274.373736088975</v>
      </c>
      <c r="N73" s="10">
        <f t="shared" ca="1" si="11"/>
        <v>5046.5265776446977</v>
      </c>
      <c r="O73" s="10">
        <f t="shared" ca="1" si="15"/>
        <v>360742.41293439211</v>
      </c>
      <c r="P73" s="12">
        <f t="shared" ca="1" si="12"/>
        <v>-347468.03919830313</v>
      </c>
    </row>
    <row r="74" spans="4:16" x14ac:dyDescent="0.3">
      <c r="D74" s="5">
        <v>73</v>
      </c>
      <c r="E74" s="8">
        <v>2.4900000000000002</v>
      </c>
      <c r="F74" s="10">
        <f t="shared" si="16"/>
        <v>368.27011692472161</v>
      </c>
      <c r="G74" s="10">
        <f t="shared" si="17"/>
        <v>6570.2122085158317</v>
      </c>
      <c r="H74" s="8">
        <v>2.44</v>
      </c>
      <c r="I74" s="10">
        <f t="shared" ca="1" si="10"/>
        <v>20.378140308519274</v>
      </c>
      <c r="J74" s="10">
        <f t="shared" ca="1" si="13"/>
        <v>360.20628406265286</v>
      </c>
      <c r="K74" s="10">
        <f t="shared" ca="1" si="14"/>
        <v>-47468.039198303217</v>
      </c>
      <c r="L74" s="10">
        <f t="shared" si="18"/>
        <v>916.99259114255688</v>
      </c>
      <c r="M74" s="10">
        <f t="shared" si="19"/>
        <v>14191.366327231532</v>
      </c>
      <c r="N74" s="10">
        <f t="shared" ca="1" si="11"/>
        <v>5049.7226623527868</v>
      </c>
      <c r="O74" s="10">
        <f t="shared" ca="1" si="15"/>
        <v>365792.13559674489</v>
      </c>
      <c r="P74" s="12">
        <f t="shared" ca="1" si="12"/>
        <v>-351600.76926951337</v>
      </c>
    </row>
    <row r="75" spans="4:16" x14ac:dyDescent="0.3">
      <c r="D75" s="5">
        <v>74</v>
      </c>
      <c r="E75" s="8">
        <v>2.5099999999999998</v>
      </c>
      <c r="F75" s="10">
        <f t="shared" si="16"/>
        <v>389.89596366445681</v>
      </c>
      <c r="G75" s="10">
        <f t="shared" si="17"/>
        <v>6960.1081721802884</v>
      </c>
      <c r="H75" s="8">
        <v>2.46</v>
      </c>
      <c r="I75" s="10">
        <f t="shared" ca="1" si="10"/>
        <v>21.599402187051346</v>
      </c>
      <c r="J75" s="10">
        <f t="shared" ca="1" si="13"/>
        <v>381.80568624970419</v>
      </c>
      <c r="K75" s="10">
        <f t="shared" ca="1" si="14"/>
        <v>-51600.769269513446</v>
      </c>
      <c r="L75" s="10">
        <f t="shared" si="18"/>
        <v>978.63886879778647</v>
      </c>
      <c r="M75" s="10">
        <f t="shared" si="19"/>
        <v>15170.005196029319</v>
      </c>
      <c r="N75" s="10">
        <f t="shared" ca="1" si="11"/>
        <v>5053.134529380146</v>
      </c>
      <c r="O75" s="10">
        <f t="shared" ca="1" si="15"/>
        <v>370845.27012612502</v>
      </c>
      <c r="P75" s="12">
        <f t="shared" ca="1" si="12"/>
        <v>-355675.2649300957</v>
      </c>
    </row>
    <row r="76" spans="4:16" x14ac:dyDescent="0.3">
      <c r="D76" s="5">
        <v>75</v>
      </c>
      <c r="E76" s="8">
        <v>2.5299999999999998</v>
      </c>
      <c r="F76" s="10">
        <f t="shared" si="16"/>
        <v>412.76217975397225</v>
      </c>
      <c r="G76" s="10">
        <f t="shared" si="17"/>
        <v>7372.8703519342607</v>
      </c>
      <c r="H76" s="8">
        <v>2.48</v>
      </c>
      <c r="I76" s="10">
        <f t="shared" ca="1" si="10"/>
        <v>22.89376361677699</v>
      </c>
      <c r="J76" s="10">
        <f t="shared" ca="1" si="13"/>
        <v>404.69944986648119</v>
      </c>
      <c r="K76" s="10">
        <f t="shared" ca="1" si="14"/>
        <v>-55675.2649300958</v>
      </c>
      <c r="L76" s="10">
        <f t="shared" si="18"/>
        <v>1044.2883147775497</v>
      </c>
      <c r="M76" s="10">
        <f t="shared" si="19"/>
        <v>16214.293510806869</v>
      </c>
      <c r="N76" s="10">
        <f t="shared" ca="1" si="11"/>
        <v>5056.7765337696073</v>
      </c>
      <c r="O76" s="10">
        <f t="shared" ca="1" si="15"/>
        <v>375902.04665989464</v>
      </c>
      <c r="P76" s="12">
        <f t="shared" ca="1" si="12"/>
        <v>-359687.75314908777</v>
      </c>
    </row>
    <row r="77" spans="4:16" x14ac:dyDescent="0.3">
      <c r="D77" s="5">
        <v>76</v>
      </c>
      <c r="E77" s="8">
        <v>2.5499999999999998</v>
      </c>
      <c r="F77" s="10">
        <f t="shared" si="16"/>
        <v>436.93629939341253</v>
      </c>
      <c r="G77" s="10">
        <f t="shared" si="17"/>
        <v>7809.8066513276735</v>
      </c>
      <c r="H77" s="8">
        <v>2.5</v>
      </c>
      <c r="I77" s="10">
        <f t="shared" ca="1" si="10"/>
        <v>24.265588827516648</v>
      </c>
      <c r="J77" s="10">
        <f t="shared" ca="1" si="13"/>
        <v>428.96503869399783</v>
      </c>
      <c r="K77" s="10">
        <f t="shared" ca="1" si="14"/>
        <v>-59687.753149087861</v>
      </c>
      <c r="L77" s="10">
        <f t="shared" si="18"/>
        <v>1114.1875634532018</v>
      </c>
      <c r="M77" s="10">
        <f t="shared" si="19"/>
        <v>17328.481074260071</v>
      </c>
      <c r="N77" s="10">
        <f t="shared" ca="1" si="11"/>
        <v>5060.6639720687917</v>
      </c>
      <c r="O77" s="10">
        <f t="shared" ca="1" si="15"/>
        <v>380962.71063196345</v>
      </c>
      <c r="P77" s="12">
        <f t="shared" ca="1" si="12"/>
        <v>-363634.22955770337</v>
      </c>
    </row>
    <row r="78" spans="4:16" x14ac:dyDescent="0.3">
      <c r="D78" s="5">
        <v>77</v>
      </c>
      <c r="E78" s="8">
        <v>2.57</v>
      </c>
      <c r="F78" s="10">
        <f t="shared" si="16"/>
        <v>462.48909108654823</v>
      </c>
      <c r="G78" s="10">
        <f t="shared" si="17"/>
        <v>8272.2957424142223</v>
      </c>
      <c r="H78" s="8">
        <v>2.52</v>
      </c>
      <c r="I78" s="10">
        <f t="shared" ca="1" si="10"/>
        <v>25.719501221197696</v>
      </c>
      <c r="J78" s="10">
        <f t="shared" ca="1" si="13"/>
        <v>454.6845399151955</v>
      </c>
      <c r="K78" s="10">
        <f t="shared" ca="1" si="14"/>
        <v>-63634.229557703446</v>
      </c>
      <c r="L78" s="10">
        <f t="shared" si="18"/>
        <v>1188.5969640924288</v>
      </c>
      <c r="M78" s="10">
        <f t="shared" si="19"/>
        <v>18517.078038352502</v>
      </c>
      <c r="N78" s="10">
        <f t="shared" ca="1" si="11"/>
        <v>5064.8131430774183</v>
      </c>
      <c r="O78" s="10">
        <f t="shared" ca="1" si="15"/>
        <v>386027.52377504087</v>
      </c>
      <c r="P78" s="12">
        <f t="shared" ca="1" si="12"/>
        <v>-367510.44573668839</v>
      </c>
    </row>
    <row r="79" spans="4:16" x14ac:dyDescent="0.3">
      <c r="D79" s="5">
        <v>78</v>
      </c>
      <c r="E79" s="8">
        <v>2.59</v>
      </c>
      <c r="F79" s="10">
        <f t="shared" si="16"/>
        <v>489.49465685985695</v>
      </c>
      <c r="G79" s="10">
        <f t="shared" si="17"/>
        <v>8761.7903992740794</v>
      </c>
      <c r="H79" s="8">
        <v>2.54</v>
      </c>
      <c r="I79" s="10">
        <f t="shared" ca="1" si="10"/>
        <v>27.26039859182794</v>
      </c>
      <c r="J79" s="10">
        <f t="shared" ca="1" si="13"/>
        <v>481.94493850702344</v>
      </c>
      <c r="K79" s="10">
        <f t="shared" ca="1" si="14"/>
        <v>-67510.445736688431</v>
      </c>
      <c r="L79" s="10">
        <f t="shared" si="18"/>
        <v>1267.7911612670293</v>
      </c>
      <c r="M79" s="10">
        <f t="shared" si="19"/>
        <v>19784.86919961953</v>
      </c>
      <c r="N79" s="10">
        <f t="shared" ca="1" si="11"/>
        <v>5069.2414124232428</v>
      </c>
      <c r="O79" s="10">
        <f t="shared" ca="1" si="15"/>
        <v>391096.76518746413</v>
      </c>
      <c r="P79" s="12">
        <f t="shared" ca="1" si="12"/>
        <v>-371311.89598784462</v>
      </c>
    </row>
    <row r="80" spans="4:16" x14ac:dyDescent="0.3">
      <c r="D80" s="5">
        <v>79</v>
      </c>
      <c r="E80" s="8">
        <v>2.61</v>
      </c>
      <c r="F80" s="10">
        <f t="shared" si="16"/>
        <v>518.03052685636362</v>
      </c>
      <c r="G80" s="10">
        <f t="shared" si="17"/>
        <v>9279.8209261304437</v>
      </c>
      <c r="H80" s="8">
        <v>2.56</v>
      </c>
      <c r="I80" s="10">
        <f t="shared" ca="1" si="10"/>
        <v>28.89346921804615</v>
      </c>
      <c r="J80" s="10">
        <f t="shared" ca="1" si="13"/>
        <v>510.8384077250696</v>
      </c>
      <c r="K80" s="10">
        <f t="shared" ca="1" si="14"/>
        <v>-71311.895987844648</v>
      </c>
      <c r="L80" s="10">
        <f t="shared" si="18"/>
        <v>1352.059675095109</v>
      </c>
      <c r="M80" s="10">
        <f t="shared" si="19"/>
        <v>21136.928874714638</v>
      </c>
      <c r="N80" s="10">
        <f t="shared" ca="1" si="11"/>
        <v>5073.9672811981982</v>
      </c>
      <c r="O80" s="10">
        <f t="shared" ca="1" si="15"/>
        <v>396170.73246866232</v>
      </c>
      <c r="P80" s="12">
        <f t="shared" ca="1" si="12"/>
        <v>-375033.80359394767</v>
      </c>
    </row>
    <row r="81" spans="4:16" x14ac:dyDescent="0.3">
      <c r="D81" s="5">
        <v>80</v>
      </c>
      <c r="E81" s="8">
        <v>2.63</v>
      </c>
      <c r="F81" s="10">
        <f t="shared" si="16"/>
        <v>548.17774792572175</v>
      </c>
      <c r="G81" s="10">
        <f t="shared" si="17"/>
        <v>9827.9986740561653</v>
      </c>
      <c r="H81" s="8">
        <v>2.58</v>
      </c>
      <c r="I81" s="10">
        <f t="shared" ca="1" si="10"/>
        <v>30.624208875623466</v>
      </c>
      <c r="J81" s="10">
        <f t="shared" ca="1" si="13"/>
        <v>541.46261660069308</v>
      </c>
      <c r="K81" s="10">
        <f t="shared" ca="1" si="14"/>
        <v>-75033.803593947741</v>
      </c>
      <c r="L81" s="10">
        <f t="shared" si="18"/>
        <v>1441.7074770446482</v>
      </c>
      <c r="M81" s="10">
        <f t="shared" si="19"/>
        <v>22578.636351759287</v>
      </c>
      <c r="N81" s="10">
        <f t="shared" ca="1" si="11"/>
        <v>5079.0104588991089</v>
      </c>
      <c r="O81" s="10">
        <f t="shared" ca="1" si="15"/>
        <v>401249.7429275614</v>
      </c>
      <c r="P81" s="12">
        <f t="shared" ca="1" si="12"/>
        <v>-378671.10657580208</v>
      </c>
    </row>
    <row r="82" spans="4:16" x14ac:dyDescent="0.3">
      <c r="D82" s="5">
        <v>81</v>
      </c>
      <c r="E82" s="8">
        <v>2.65</v>
      </c>
      <c r="F82" s="10">
        <f t="shared" si="16"/>
        <v>580.02096464964495</v>
      </c>
      <c r="G82" s="10">
        <f t="shared" si="17"/>
        <v>10408.019638705809</v>
      </c>
      <c r="H82" s="8">
        <v>2.6</v>
      </c>
      <c r="I82" s="10">
        <f t="shared" ca="1" si="10"/>
        <v>32.458438819523977</v>
      </c>
      <c r="J82" s="10">
        <f t="shared" ca="1" si="13"/>
        <v>573.92105542021704</v>
      </c>
      <c r="K82" s="10">
        <f t="shared" ca="1" si="14"/>
        <v>-78671.106575802201</v>
      </c>
      <c r="L82" s="10">
        <f t="shared" si="18"/>
        <v>1537.0555563215592</v>
      </c>
      <c r="M82" s="10">
        <f t="shared" si="19"/>
        <v>24115.691908080847</v>
      </c>
      <c r="N82" s="10">
        <f t="shared" ca="1" si="11"/>
        <v>5084.3919409307628</v>
      </c>
      <c r="O82" s="10">
        <f t="shared" ca="1" si="15"/>
        <v>406334.13486849214</v>
      </c>
      <c r="P82" s="12">
        <f t="shared" ca="1" si="12"/>
        <v>-382218.44296041131</v>
      </c>
    </row>
    <row r="83" spans="4:16" x14ac:dyDescent="0.3">
      <c r="D83" s="5">
        <v>82</v>
      </c>
      <c r="E83" s="8">
        <v>2.67</v>
      </c>
      <c r="F83" s="10">
        <f t="shared" si="16"/>
        <v>613.64849104237999</v>
      </c>
      <c r="G83" s="10">
        <f t="shared" si="17"/>
        <v>11021.66812974819</v>
      </c>
      <c r="H83" s="8">
        <v>2.62</v>
      </c>
      <c r="I83" s="10">
        <f t="shared" ca="1" si="10"/>
        <v>34.40232478742756</v>
      </c>
      <c r="J83" s="10">
        <f t="shared" ca="1" si="13"/>
        <v>608.32338020764462</v>
      </c>
      <c r="K83" s="10">
        <f t="shared" ca="1" si="14"/>
        <v>-82218.442960411398</v>
      </c>
      <c r="L83" s="10">
        <f t="shared" si="18"/>
        <v>1638.4414710831545</v>
      </c>
      <c r="M83" s="10">
        <f t="shared" si="19"/>
        <v>25754.133379164003</v>
      </c>
      <c r="N83" s="10">
        <f t="shared" ca="1" si="11"/>
        <v>5090.1340909430601</v>
      </c>
      <c r="O83" s="10">
        <f t="shared" ca="1" si="15"/>
        <v>411424.26895943523</v>
      </c>
      <c r="P83" s="12">
        <f t="shared" ca="1" si="12"/>
        <v>-385670.13558027125</v>
      </c>
    </row>
    <row r="84" spans="4:16" x14ac:dyDescent="0.3">
      <c r="D84" s="5">
        <v>83</v>
      </c>
      <c r="E84" s="8">
        <v>2.69</v>
      </c>
      <c r="F84" s="10">
        <f t="shared" si="16"/>
        <v>649.15237094866063</v>
      </c>
      <c r="G84" s="10">
        <f t="shared" si="17"/>
        <v>11670.820500696851</v>
      </c>
      <c r="H84" s="8">
        <v>2.64</v>
      </c>
      <c r="I84" s="10">
        <f t="shared" ca="1" si="10"/>
        <v>36.462397078967946</v>
      </c>
      <c r="J84" s="10">
        <f t="shared" ca="1" si="13"/>
        <v>644.78577728661253</v>
      </c>
      <c r="K84" s="10">
        <f t="shared" ca="1" si="14"/>
        <v>-85670.135580271308</v>
      </c>
      <c r="L84" s="10">
        <f t="shared" si="18"/>
        <v>1746.2198778518971</v>
      </c>
      <c r="M84" s="10">
        <f t="shared" si="19"/>
        <v>27500.3532570159</v>
      </c>
      <c r="N84" s="10">
        <f t="shared" ca="1" si="11"/>
        <v>5096.2607282884755</v>
      </c>
      <c r="O84" s="10">
        <f t="shared" ca="1" si="15"/>
        <v>416520.52968772373</v>
      </c>
      <c r="P84" s="12">
        <f t="shared" ca="1" si="12"/>
        <v>-389020.1764307078</v>
      </c>
    </row>
    <row r="85" spans="4:16" x14ac:dyDescent="0.3">
      <c r="D85" s="5">
        <v>84</v>
      </c>
      <c r="E85" s="8">
        <v>2.71</v>
      </c>
      <c r="F85" s="10">
        <f t="shared" si="16"/>
        <v>686.62842492586242</v>
      </c>
      <c r="G85" s="10">
        <f t="shared" si="17"/>
        <v>12357.448925622713</v>
      </c>
      <c r="H85" s="8">
        <v>2.66</v>
      </c>
      <c r="I85" s="10">
        <f t="shared" ca="1" si="10"/>
        <v>38.645571767337636</v>
      </c>
      <c r="J85" s="10">
        <f t="shared" ca="1" si="13"/>
        <v>683.43134905395016</v>
      </c>
      <c r="K85" s="10">
        <f t="shared" ca="1" si="14"/>
        <v>-89020.176430707885</v>
      </c>
      <c r="L85" s="10">
        <f t="shared" si="18"/>
        <v>1860.7630315490871</v>
      </c>
      <c r="M85" s="10">
        <f t="shared" si="19"/>
        <v>29361.116288564986</v>
      </c>
      <c r="N85" s="10">
        <f t="shared" ca="1" si="11"/>
        <v>5102.7972209011177</v>
      </c>
      <c r="O85" s="10">
        <f t="shared" ca="1" si="15"/>
        <v>421623.32690862485</v>
      </c>
      <c r="P85" s="12">
        <f t="shared" ca="1" si="12"/>
        <v>-392262.21062005986</v>
      </c>
    </row>
    <row r="86" spans="4:16" x14ac:dyDescent="0.3">
      <c r="D86" s="5">
        <v>85</v>
      </c>
      <c r="E86" s="8">
        <v>2.73</v>
      </c>
      <c r="F86" s="10">
        <f t="shared" si="16"/>
        <v>726.17628114242541</v>
      </c>
      <c r="G86" s="10">
        <f t="shared" si="17"/>
        <v>13083.625206765139</v>
      </c>
      <c r="H86" s="8">
        <v>2.68</v>
      </c>
      <c r="I86" s="10">
        <f t="shared" ca="1" si="10"/>
        <v>40.959173102350036</v>
      </c>
      <c r="J86" s="10">
        <f t="shared" ca="1" si="13"/>
        <v>724.39052215630022</v>
      </c>
      <c r="K86" s="10">
        <f t="shared" ca="1" si="14"/>
        <v>-92262.210620059923</v>
      </c>
      <c r="L86" s="10">
        <f t="shared" si="18"/>
        <v>1982.4612475188214</v>
      </c>
      <c r="M86" s="10">
        <f t="shared" si="19"/>
        <v>31343.577536083809</v>
      </c>
      <c r="N86" s="10">
        <f t="shared" ca="1" si="11"/>
        <v>5109.7705839142982</v>
      </c>
      <c r="O86" s="10">
        <f t="shared" ca="1" si="15"/>
        <v>426733.09749253915</v>
      </c>
      <c r="P86" s="12">
        <f t="shared" ca="1" si="12"/>
        <v>-395389.51995645533</v>
      </c>
    </row>
    <row r="87" spans="4:16" x14ac:dyDescent="0.3">
      <c r="D87" s="5">
        <v>86</v>
      </c>
      <c r="E87" s="8">
        <v>2.75</v>
      </c>
      <c r="F87" s="10">
        <f t="shared" si="16"/>
        <v>767.89938755079822</v>
      </c>
      <c r="G87" s="10">
        <f t="shared" si="17"/>
        <v>13851.524594315937</v>
      </c>
      <c r="H87" s="8">
        <v>2.7</v>
      </c>
      <c r="I87" s="10">
        <f t="shared" ca="1" si="10"/>
        <v>43.410957166519026</v>
      </c>
      <c r="J87" s="10">
        <f t="shared" ca="1" si="13"/>
        <v>767.8014793228192</v>
      </c>
      <c r="K87" s="10">
        <f t="shared" ca="1" si="14"/>
        <v>-95389.519956455406</v>
      </c>
      <c r="L87" s="10">
        <f t="shared" si="18"/>
        <v>2111.7233157646951</v>
      </c>
      <c r="M87" s="10">
        <f t="shared" si="19"/>
        <v>33455.3008518485</v>
      </c>
      <c r="N87" s="10">
        <f t="shared" ca="1" si="11"/>
        <v>5117.2095843496018</v>
      </c>
      <c r="O87" s="10">
        <f t="shared" ca="1" si="15"/>
        <v>431850.30707688874</v>
      </c>
      <c r="P87" s="12">
        <f t="shared" ca="1" si="12"/>
        <v>-398395.00622504024</v>
      </c>
    </row>
    <row r="88" spans="4:16" x14ac:dyDescent="0.3">
      <c r="D88" s="5">
        <v>87</v>
      </c>
      <c r="E88" s="8">
        <v>2.77</v>
      </c>
      <c r="F88" s="10">
        <f t="shared" si="16"/>
        <v>811.90500230026225</v>
      </c>
      <c r="G88" s="10">
        <f t="shared" si="17"/>
        <v>14663.429596616199</v>
      </c>
      <c r="H88" s="8">
        <v>2.72</v>
      </c>
      <c r="I88" s="10">
        <f t="shared" ca="1" si="10"/>
        <v>46.009136848204122</v>
      </c>
      <c r="J88" s="10">
        <f t="shared" ca="1" si="13"/>
        <v>813.8106161710233</v>
      </c>
      <c r="K88" s="10">
        <f t="shared" ca="1" si="14"/>
        <v>-98395.006225040313</v>
      </c>
      <c r="L88" s="10">
        <f t="shared" si="18"/>
        <v>2248.9768563717266</v>
      </c>
      <c r="M88" s="10">
        <f t="shared" si="19"/>
        <v>35704.27770822023</v>
      </c>
      <c r="N88" s="10">
        <f t="shared" ca="1" si="11"/>
        <v>5125.1448522271148</v>
      </c>
      <c r="O88" s="10">
        <f t="shared" ca="1" si="15"/>
        <v>436975.45192911586</v>
      </c>
      <c r="P88" s="12">
        <f t="shared" ca="1" si="12"/>
        <v>-401271.17422089563</v>
      </c>
    </row>
    <row r="89" spans="4:16" x14ac:dyDescent="0.3">
      <c r="D89" s="5">
        <v>88</v>
      </c>
      <c r="E89" s="8">
        <v>2.79</v>
      </c>
      <c r="F89" s="10">
        <f t="shared" si="16"/>
        <v>858.30415904348001</v>
      </c>
      <c r="G89" s="10">
        <f t="shared" si="17"/>
        <v>15521.733755659679</v>
      </c>
      <c r="H89" s="8">
        <v>2.74</v>
      </c>
      <c r="I89" s="10">
        <f t="shared" ca="1" si="10"/>
        <v>48.762408198362131</v>
      </c>
      <c r="J89" s="10">
        <f t="shared" ca="1" si="13"/>
        <v>862.57302436938539</v>
      </c>
      <c r="K89" s="10">
        <f t="shared" ca="1" si="14"/>
        <v>-101271.1742208957</v>
      </c>
      <c r="L89" s="10">
        <f t="shared" si="18"/>
        <v>2394.6686037313093</v>
      </c>
      <c r="M89" s="10">
        <f t="shared" si="19"/>
        <v>38098.946311951542</v>
      </c>
      <c r="N89" s="10">
        <f t="shared" ca="1" si="11"/>
        <v>5133.6089984635119</v>
      </c>
      <c r="O89" s="10">
        <f t="shared" ca="1" si="15"/>
        <v>442109.06092757935</v>
      </c>
      <c r="P89" s="12">
        <f t="shared" ca="1" si="12"/>
        <v>-404010.1146156278</v>
      </c>
    </row>
    <row r="90" spans="4:16" x14ac:dyDescent="0.3">
      <c r="D90" s="5">
        <v>89</v>
      </c>
      <c r="E90" s="8">
        <v>2.81</v>
      </c>
      <c r="F90" s="10">
        <f t="shared" si="16"/>
        <v>907.21160346142233</v>
      </c>
      <c r="G90" s="10">
        <f t="shared" si="17"/>
        <v>16428.945359121102</v>
      </c>
      <c r="H90" s="8">
        <v>2.76</v>
      </c>
      <c r="I90" s="10">
        <f t="shared" ca="1" si="10"/>
        <v>51.679978239926143</v>
      </c>
      <c r="J90" s="10">
        <f t="shared" ca="1" si="13"/>
        <v>914.25300260931158</v>
      </c>
      <c r="K90" s="10">
        <f t="shared" ca="1" si="14"/>
        <v>-104010.11461562791</v>
      </c>
      <c r="L90" s="10">
        <f t="shared" si="18"/>
        <v>2549.264605726597</v>
      </c>
      <c r="M90" s="10">
        <f t="shared" si="19"/>
        <v>40648.210917678138</v>
      </c>
      <c r="N90" s="10">
        <f t="shared" ca="1" si="11"/>
        <v>5142.6367399421961</v>
      </c>
      <c r="O90" s="10">
        <f t="shared" ca="1" si="15"/>
        <v>447251.69766752154</v>
      </c>
      <c r="P90" s="12">
        <f t="shared" ca="1" si="12"/>
        <v>-406603.4867498434</v>
      </c>
    </row>
    <row r="91" spans="4:16" x14ac:dyDescent="0.3">
      <c r="D91" s="5">
        <v>90</v>
      </c>
      <c r="E91" s="8">
        <v>2.83</v>
      </c>
      <c r="F91" s="10">
        <f t="shared" si="16"/>
        <v>958.74569698596747</v>
      </c>
      <c r="G91" s="10">
        <f t="shared" si="17"/>
        <v>17387.691056107069</v>
      </c>
      <c r="H91" s="8">
        <v>2.78</v>
      </c>
      <c r="I91" s="10">
        <f t="shared" ca="1" si="10"/>
        <v>54.771594301280679</v>
      </c>
      <c r="J91" s="10">
        <f t="shared" ca="1" si="13"/>
        <v>969.02459691059221</v>
      </c>
      <c r="K91" s="10">
        <f t="shared" ca="1" si="14"/>
        <v>-106603.48674984352</v>
      </c>
      <c r="L91" s="10">
        <f t="shared" si="18"/>
        <v>2713.2503224702882</v>
      </c>
      <c r="M91" s="10">
        <f t="shared" si="19"/>
        <v>43361.461240148426</v>
      </c>
      <c r="N91" s="10">
        <f t="shared" ca="1" si="11"/>
        <v>5152.2650321575602</v>
      </c>
      <c r="O91" s="10">
        <f t="shared" ca="1" si="15"/>
        <v>452403.96269967908</v>
      </c>
      <c r="P91" s="12">
        <f t="shared" ca="1" si="12"/>
        <v>-409042.50145953067</v>
      </c>
    </row>
    <row r="92" spans="4:16" x14ac:dyDescent="0.3">
      <c r="D92" s="5">
        <v>91</v>
      </c>
      <c r="E92" s="8">
        <v>2.85</v>
      </c>
      <c r="F92" s="10">
        <f t="shared" si="16"/>
        <v>1013.0282833401615</v>
      </c>
      <c r="G92" s="10">
        <f t="shared" si="17"/>
        <v>18400.719339447231</v>
      </c>
      <c r="H92" s="8">
        <v>2.8</v>
      </c>
      <c r="I92" s="10">
        <f t="shared" ca="1" si="10"/>
        <v>58.047574947693754</v>
      </c>
      <c r="J92" s="10">
        <f t="shared" ca="1" si="13"/>
        <v>1027.0721718582859</v>
      </c>
      <c r="K92" s="10">
        <f t="shared" ca="1" si="14"/>
        <v>-109042.5014595308</v>
      </c>
      <c r="L92" s="10">
        <f t="shared" si="18"/>
        <v>2887.1306075194602</v>
      </c>
      <c r="M92" s="10">
        <f t="shared" si="19"/>
        <v>46248.591847667885</v>
      </c>
      <c r="N92" s="10">
        <f t="shared" ca="1" si="11"/>
        <v>5162.5332098535428</v>
      </c>
      <c r="O92" s="10">
        <f t="shared" ca="1" si="15"/>
        <v>457566.49590953259</v>
      </c>
      <c r="P92" s="12">
        <f t="shared" ca="1" si="12"/>
        <v>-411317.90406186471</v>
      </c>
    </row>
    <row r="93" spans="4:16" x14ac:dyDescent="0.3">
      <c r="D93" s="5">
        <v>92</v>
      </c>
      <c r="E93" s="8">
        <v>2.87</v>
      </c>
      <c r="F93" s="10">
        <f t="shared" si="16"/>
        <v>1070.1845131459231</v>
      </c>
      <c r="G93" s="10">
        <f t="shared" si="17"/>
        <v>19470.903852593154</v>
      </c>
      <c r="H93" s="8">
        <v>2.82</v>
      </c>
      <c r="I93" s="10">
        <f t="shared" ca="1" si="10"/>
        <v>61.51884258687658</v>
      </c>
      <c r="J93" s="10">
        <f t="shared" ca="1" si="13"/>
        <v>1088.5910144451625</v>
      </c>
      <c r="K93" s="10">
        <f t="shared" ca="1" si="14"/>
        <v>-111317.90406186489</v>
      </c>
      <c r="L93" s="10">
        <f t="shared" si="18"/>
        <v>3071.4295527287995</v>
      </c>
      <c r="M93" s="10">
        <f t="shared" si="19"/>
        <v>49320.021400396683</v>
      </c>
      <c r="N93" s="10">
        <f t="shared" ca="1" si="11"/>
        <v>5173.483136094992</v>
      </c>
      <c r="O93" s="10">
        <f t="shared" ca="1" si="15"/>
        <v>462739.97904562758</v>
      </c>
      <c r="P93" s="12">
        <f t="shared" ca="1" si="12"/>
        <v>-413419.95764523093</v>
      </c>
    </row>
    <row r="94" spans="4:16" x14ac:dyDescent="0.3">
      <c r="D94" s="5">
        <v>93</v>
      </c>
      <c r="E94" s="8">
        <v>2.89</v>
      </c>
      <c r="F94" s="10">
        <f t="shared" si="16"/>
        <v>1130.3426214718966</v>
      </c>
      <c r="G94" s="10">
        <f t="shared" si="17"/>
        <v>20601.24647406505</v>
      </c>
      <c r="H94" s="8">
        <v>2.84</v>
      </c>
      <c r="I94" s="10">
        <f t="shared" ca="1" si="10"/>
        <v>65.19695782703667</v>
      </c>
      <c r="J94" s="10">
        <f t="shared" ca="1" si="13"/>
        <v>1153.7879722721991</v>
      </c>
      <c r="K94" s="10">
        <f t="shared" ca="1" si="14"/>
        <v>-113419.95764523107</v>
      </c>
      <c r="L94" s="10">
        <f t="shared" si="18"/>
        <v>3266.6901760537812</v>
      </c>
      <c r="M94" s="10">
        <f t="shared" si="19"/>
        <v>52586.711576450463</v>
      </c>
      <c r="N94" s="10">
        <f t="shared" ca="1" si="11"/>
        <v>5185.159360228784</v>
      </c>
      <c r="O94" s="10">
        <f t="shared" ca="1" si="15"/>
        <v>467925.13840585639</v>
      </c>
      <c r="P94" s="12">
        <f t="shared" ca="1" si="12"/>
        <v>-415338.42682940594</v>
      </c>
    </row>
    <row r="95" spans="4:16" x14ac:dyDescent="0.3">
      <c r="D95" s="5">
        <v>94</v>
      </c>
      <c r="E95" s="8">
        <v>2.91</v>
      </c>
      <c r="F95" s="10">
        <f t="shared" si="16"/>
        <v>1193.6336528153854</v>
      </c>
      <c r="G95" s="10">
        <f t="shared" si="17"/>
        <v>21794.880126880435</v>
      </c>
      <c r="H95" s="8">
        <v>2.86</v>
      </c>
      <c r="I95" s="10">
        <f t="shared" ca="1" si="10"/>
        <v>69.094155667835949</v>
      </c>
      <c r="J95" s="10">
        <f t="shared" ca="1" si="13"/>
        <v>1222.8821279400352</v>
      </c>
      <c r="K95" s="10">
        <f t="shared" ca="1" si="14"/>
        <v>-115338.42682940607</v>
      </c>
      <c r="L95" s="10">
        <f t="shared" si="18"/>
        <v>3473.4739296927719</v>
      </c>
      <c r="M95" s="10">
        <f t="shared" si="19"/>
        <v>56060.185506143236</v>
      </c>
      <c r="N95" s="10">
        <f t="shared" ca="1" si="11"/>
        <v>5197.609285210011</v>
      </c>
      <c r="O95" s="10">
        <f t="shared" ca="1" si="15"/>
        <v>473122.74769106641</v>
      </c>
      <c r="P95" s="12">
        <f t="shared" ca="1" si="12"/>
        <v>-417062.56218492315</v>
      </c>
    </row>
    <row r="96" spans="4:16" x14ac:dyDescent="0.3">
      <c r="D96" s="5">
        <v>95</v>
      </c>
      <c r="E96" s="8">
        <v>2.93</v>
      </c>
      <c r="F96" s="10">
        <f t="shared" si="16"/>
        <v>1260.1911276383173</v>
      </c>
      <c r="G96" s="10">
        <f t="shared" si="17"/>
        <v>23055.071254518753</v>
      </c>
      <c r="H96" s="8">
        <v>2.88</v>
      </c>
      <c r="I96" s="10">
        <f t="shared" ca="1" si="10"/>
        <v>73.223383606518581</v>
      </c>
      <c r="J96" s="10">
        <f t="shared" ca="1" si="13"/>
        <v>1296.1055115465538</v>
      </c>
      <c r="K96" s="10">
        <f t="shared" ca="1" si="14"/>
        <v>-117062.56218492331</v>
      </c>
      <c r="L96" s="10">
        <f t="shared" si="18"/>
        <v>3692.36000398027</v>
      </c>
      <c r="M96" s="10">
        <f t="shared" si="19"/>
        <v>59752.545510123506</v>
      </c>
      <c r="N96" s="10">
        <f t="shared" ca="1" si="11"/>
        <v>5210.8833447867737</v>
      </c>
      <c r="O96" s="10">
        <f t="shared" ca="1" si="15"/>
        <v>478333.63103585318</v>
      </c>
      <c r="P96" s="12">
        <f t="shared" ca="1" si="12"/>
        <v>-418581.08552572969</v>
      </c>
    </row>
    <row r="97" spans="4:16" x14ac:dyDescent="0.3">
      <c r="D97" s="5">
        <v>96</v>
      </c>
      <c r="E97" s="8">
        <v>2.95</v>
      </c>
      <c r="F97" s="10">
        <f t="shared" si="16"/>
        <v>1330.1506442160317</v>
      </c>
      <c r="G97" s="10">
        <f t="shared" si="17"/>
        <v>24385.221898734784</v>
      </c>
      <c r="H97" s="8">
        <v>2.9</v>
      </c>
      <c r="I97" s="10">
        <f t="shared" ca="1" si="10"/>
        <v>77.59834174308709</v>
      </c>
      <c r="J97" s="10">
        <f t="shared" ca="1" si="13"/>
        <v>1373.7038532896408</v>
      </c>
      <c r="K97" s="10">
        <f t="shared" ca="1" si="14"/>
        <v>-118581.08552572982</v>
      </c>
      <c r="L97" s="10">
        <f t="shared" si="18"/>
        <v>3923.9444004372936</v>
      </c>
      <c r="M97" s="10">
        <f t="shared" si="19"/>
        <v>63676.489910560798</v>
      </c>
      <c r="N97" s="10">
        <f t="shared" ca="1" si="11"/>
        <v>5225.0351910549525</v>
      </c>
      <c r="O97" s="10">
        <f t="shared" ca="1" si="15"/>
        <v>483558.66622690816</v>
      </c>
      <c r="P97" s="12">
        <f t="shared" ca="1" si="12"/>
        <v>-419882.17631634738</v>
      </c>
    </row>
    <row r="98" spans="4:16" x14ac:dyDescent="0.3">
      <c r="D98" s="5">
        <v>97</v>
      </c>
      <c r="E98" s="8">
        <v>2.97</v>
      </c>
      <c r="F98" s="10">
        <f t="shared" si="16"/>
        <v>1403.6494092190335</v>
      </c>
      <c r="G98" s="10">
        <f t="shared" si="17"/>
        <v>25788.871307953817</v>
      </c>
      <c r="H98" s="8">
        <v>2.92</v>
      </c>
      <c r="I98" s="10">
        <f t="shared" ca="1" si="10"/>
        <v>82.233524969724172</v>
      </c>
      <c r="J98" s="10">
        <f t="shared" ca="1" si="13"/>
        <v>1455.937378259365</v>
      </c>
      <c r="K98" s="10">
        <f t="shared" ca="1" si="14"/>
        <v>-119882.17631634748</v>
      </c>
      <c r="L98" s="10">
        <f t="shared" si="18"/>
        <v>4168.8387453805299</v>
      </c>
      <c r="M98" s="10">
        <f t="shared" si="19"/>
        <v>67845.328655941325</v>
      </c>
      <c r="N98" s="10">
        <f t="shared" ca="1" si="11"/>
        <v>5240.1218929115948</v>
      </c>
      <c r="O98" s="10">
        <f t="shared" ca="1" si="15"/>
        <v>488798.78811981977</v>
      </c>
      <c r="P98" s="12">
        <f t="shared" ca="1" si="12"/>
        <v>-420953.45946387842</v>
      </c>
    </row>
    <row r="99" spans="4:16" x14ac:dyDescent="0.3">
      <c r="D99" s="5">
        <v>98</v>
      </c>
      <c r="E99" s="8">
        <v>2.99</v>
      </c>
      <c r="F99" s="10">
        <f t="shared" si="16"/>
        <v>1480.8256901434086</v>
      </c>
      <c r="G99" s="10">
        <f t="shared" si="17"/>
        <v>27269.696998097224</v>
      </c>
      <c r="H99" s="8">
        <v>2.94</v>
      </c>
      <c r="I99" s="10">
        <f t="shared" ca="1" si="10"/>
        <v>87.144267330620622</v>
      </c>
      <c r="J99" s="10">
        <f t="shared" ca="1" si="13"/>
        <v>1543.0816455899856</v>
      </c>
      <c r="K99" s="10">
        <f t="shared" ca="1" si="14"/>
        <v>-120953.45946387855</v>
      </c>
      <c r="L99" s="10">
        <f t="shared" si="18"/>
        <v>4427.6688135287923</v>
      </c>
      <c r="M99" s="10">
        <f t="shared" si="19"/>
        <v>72272.997469470123</v>
      </c>
      <c r="N99" s="10">
        <f t="shared" ca="1" si="11"/>
        <v>5256.2041459520242</v>
      </c>
      <c r="O99" s="10">
        <f t="shared" ca="1" si="15"/>
        <v>494054.99226577178</v>
      </c>
      <c r="P99" s="12">
        <f t="shared" ca="1" si="12"/>
        <v>-421781.99479630165</v>
      </c>
    </row>
    <row r="100" spans="4:16" x14ac:dyDescent="0.3">
      <c r="D100" s="5">
        <v>99</v>
      </c>
      <c r="E100" s="8">
        <v>3.01</v>
      </c>
      <c r="F100" s="10">
        <f t="shared" si="16"/>
        <v>1561.81818244903</v>
      </c>
      <c r="G100" s="10">
        <f t="shared" si="17"/>
        <v>28831.515180546256</v>
      </c>
      <c r="H100" s="8">
        <v>2.96</v>
      </c>
      <c r="I100" s="10">
        <f t="shared" ca="1" si="10"/>
        <v>92.346788638903448</v>
      </c>
      <c r="J100" s="10">
        <f t="shared" ca="1" si="13"/>
        <v>1635.428434228889</v>
      </c>
      <c r="K100" s="10">
        <f t="shared" ca="1" si="14"/>
        <v>-121781.99479630178</v>
      </c>
      <c r="L100" s="10">
        <f t="shared" si="18"/>
        <v>4701.0727291715802</v>
      </c>
      <c r="M100" s="10">
        <f t="shared" si="19"/>
        <v>76974.070198641697</v>
      </c>
      <c r="N100" s="10">
        <f t="shared" ca="1" si="11"/>
        <v>5273.3464943711542</v>
      </c>
      <c r="O100" s="10">
        <f t="shared" ca="1" si="15"/>
        <v>499328.33876014291</v>
      </c>
      <c r="P100" s="12">
        <f t="shared" ca="1" si="12"/>
        <v>-422354.26856150123</v>
      </c>
    </row>
    <row r="101" spans="4:16" x14ac:dyDescent="0.3">
      <c r="D101" s="5">
        <v>100</v>
      </c>
      <c r="E101" s="8">
        <v>3.03</v>
      </c>
      <c r="F101" s="10">
        <f t="shared" si="16"/>
        <v>1646.7652840721685</v>
      </c>
      <c r="G101" s="10">
        <f t="shared" si="17"/>
        <v>30478.280464618423</v>
      </c>
      <c r="H101" s="8">
        <v>2.98</v>
      </c>
      <c r="I101" s="10">
        <f t="shared" ca="1" si="10"/>
        <v>97.8582434373849</v>
      </c>
      <c r="J101" s="10">
        <f t="shared" ca="1" si="13"/>
        <v>1733.286677666274</v>
      </c>
      <c r="K101" s="10">
        <f t="shared" ca="1" si="14"/>
        <v>-122354.26856150136</v>
      </c>
      <c r="L101" s="10">
        <f t="shared" si="18"/>
        <v>4989.6988107386705</v>
      </c>
      <c r="M101" s="10">
        <f t="shared" si="19"/>
        <v>81963.769009380369</v>
      </c>
      <c r="N101" s="10">
        <f t="shared" ca="1" si="11"/>
        <v>5291.6175654434073</v>
      </c>
      <c r="O101" s="10">
        <f t="shared" ca="1" si="15"/>
        <v>504619.9563255863</v>
      </c>
      <c r="P101" s="12">
        <f t="shared" ca="1" si="12"/>
        <v>-422656.18731620593</v>
      </c>
    </row>
    <row r="102" spans="4:16" x14ac:dyDescent="0.3">
      <c r="D102" s="5">
        <v>101</v>
      </c>
      <c r="E102" s="8">
        <v>3.05</v>
      </c>
      <c r="F102" s="10">
        <f t="shared" si="16"/>
        <v>1735.8042698691111</v>
      </c>
      <c r="G102" s="10">
        <f t="shared" si="17"/>
        <v>32214.084734487533</v>
      </c>
      <c r="H102" s="8">
        <v>3</v>
      </c>
      <c r="I102" s="10">
        <f t="shared" ca="1" si="10"/>
        <v>103.69677238927891</v>
      </c>
      <c r="J102" s="10">
        <f t="shared" ca="1" si="13"/>
        <v>1836.983450055553</v>
      </c>
      <c r="K102" s="10">
        <f t="shared" ca="1" si="14"/>
        <v>-122656.18731620609</v>
      </c>
      <c r="L102" s="10">
        <f t="shared" si="18"/>
        <v>5294.2030231007884</v>
      </c>
      <c r="M102" s="10">
        <f t="shared" si="19"/>
        <v>87257.972032481164</v>
      </c>
      <c r="N102" s="10">
        <f t="shared" ca="1" si="11"/>
        <v>5311.0903171678365</v>
      </c>
      <c r="O102" s="10">
        <f t="shared" ca="1" si="15"/>
        <v>509931.04664275411</v>
      </c>
      <c r="P102" s="12">
        <f t="shared" ca="1" si="12"/>
        <v>-422673.07461027295</v>
      </c>
    </row>
    <row r="103" spans="4:16" x14ac:dyDescent="0.3">
      <c r="D103" s="5">
        <v>102</v>
      </c>
      <c r="E103" s="8">
        <v>3.07</v>
      </c>
      <c r="F103" s="10">
        <f t="shared" si="16"/>
        <v>1829.0703585411773</v>
      </c>
      <c r="G103" s="10">
        <f t="shared" si="17"/>
        <v>34043.155093028712</v>
      </c>
      <c r="H103" s="8">
        <v>3.02</v>
      </c>
      <c r="I103" s="10">
        <f t="shared" ca="1" si="10"/>
        <v>109.88155618375536</v>
      </c>
      <c r="J103" s="10">
        <f t="shared" ca="1" si="13"/>
        <v>1946.8650062393083</v>
      </c>
      <c r="K103" s="10">
        <f t="shared" ca="1" si="14"/>
        <v>-122673.07461027315</v>
      </c>
      <c r="L103" s="10">
        <f t="shared" si="18"/>
        <v>5615.246000721414</v>
      </c>
      <c r="M103" s="10">
        <f t="shared" si="19"/>
        <v>92873.218033202575</v>
      </c>
      <c r="N103" s="10">
        <f t="shared" ca="1" si="11"/>
        <v>5331.8422996749414</v>
      </c>
      <c r="O103" s="10">
        <f t="shared" ca="1" si="15"/>
        <v>515262.88894242904</v>
      </c>
      <c r="P103" s="12">
        <f t="shared" ca="1" si="12"/>
        <v>-422389.67090922646</v>
      </c>
    </row>
    <row r="104" spans="4:16" x14ac:dyDescent="0.3">
      <c r="D104" s="5">
        <v>103</v>
      </c>
      <c r="E104" s="8">
        <v>3.09</v>
      </c>
      <c r="F104" s="10">
        <f t="shared" si="16"/>
        <v>1926.6956647129221</v>
      </c>
      <c r="G104" s="10">
        <f t="shared" si="17"/>
        <v>35969.850757741631</v>
      </c>
      <c r="H104" s="8">
        <v>3.04</v>
      </c>
      <c r="I104" s="10">
        <f t="shared" ca="1" si="10"/>
        <v>116.43287203910657</v>
      </c>
      <c r="J104" s="10">
        <f t="shared" ca="1" si="13"/>
        <v>2063.2978782784148</v>
      </c>
      <c r="K104" s="10">
        <f t="shared" ca="1" si="14"/>
        <v>-122389.67090922668</v>
      </c>
      <c r="L104" s="10">
        <f t="shared" si="18"/>
        <v>5953.4896039629293</v>
      </c>
      <c r="M104" s="10">
        <f t="shared" si="19"/>
        <v>98826.707637165498</v>
      </c>
      <c r="N104" s="10">
        <f t="shared" ca="1" si="11"/>
        <v>5353.9559309988836</v>
      </c>
      <c r="O104" s="10">
        <f t="shared" ca="1" si="15"/>
        <v>520616.84487342794</v>
      </c>
      <c r="P104" s="12">
        <f t="shared" ca="1" si="12"/>
        <v>-421790.13723626244</v>
      </c>
    </row>
    <row r="105" spans="4:16" x14ac:dyDescent="0.3">
      <c r="D105" s="5">
        <v>104</v>
      </c>
      <c r="E105" s="8">
        <v>3.11</v>
      </c>
      <c r="F105" s="10">
        <f t="shared" si="16"/>
        <v>2028.8080291110773</v>
      </c>
      <c r="G105" s="10">
        <f t="shared" si="17"/>
        <v>37998.658786852706</v>
      </c>
      <c r="H105" s="8">
        <v>3.06</v>
      </c>
      <c r="I105" s="10">
        <f t="shared" ca="1" si="10"/>
        <v>123.37215288325406</v>
      </c>
      <c r="J105" s="10">
        <f t="shared" ca="1" si="13"/>
        <v>2186.6700311616687</v>
      </c>
      <c r="K105" s="10">
        <f t="shared" ca="1" si="14"/>
        <v>-121790.13723626264</v>
      </c>
      <c r="L105" s="10">
        <f t="shared" si="18"/>
        <v>6309.5929705354501</v>
      </c>
      <c r="M105" s="10">
        <f t="shared" si="19"/>
        <v>105136.30060770095</v>
      </c>
      <c r="N105" s="10">
        <f t="shared" ca="1" si="11"/>
        <v>5377.5187878227571</v>
      </c>
      <c r="O105" s="10">
        <f t="shared" ca="1" si="15"/>
        <v>525994.36366125068</v>
      </c>
      <c r="P105" s="12">
        <f t="shared" ca="1" si="12"/>
        <v>-420858.06305354973</v>
      </c>
    </row>
    <row r="106" spans="4:16" x14ac:dyDescent="0.3">
      <c r="D106" s="5">
        <v>105</v>
      </c>
      <c r="E106" s="8">
        <v>3.13</v>
      </c>
      <c r="F106" s="10">
        <f t="shared" si="16"/>
        <v>2135.5297202511965</v>
      </c>
      <c r="G106" s="10">
        <f t="shared" si="17"/>
        <v>40134.1885071039</v>
      </c>
      <c r="H106" s="8">
        <v>3.08</v>
      </c>
      <c r="I106" s="10">
        <f t="shared" ca="1" si="10"/>
        <v>130.72204928718207</v>
      </c>
      <c r="J106" s="10">
        <f t="shared" ca="1" si="13"/>
        <v>2317.3920804488507</v>
      </c>
      <c r="K106" s="10">
        <f t="shared" ca="1" si="14"/>
        <v>-120858.06305354995</v>
      </c>
      <c r="L106" s="10">
        <f t="shared" si="18"/>
        <v>6684.2080243862447</v>
      </c>
      <c r="M106" s="10">
        <f t="shared" si="19"/>
        <v>111820.50863208719</v>
      </c>
      <c r="N106" s="10">
        <f t="shared" ca="1" si="11"/>
        <v>5402.6239118045205</v>
      </c>
      <c r="O106" s="10">
        <f t="shared" ca="1" si="15"/>
        <v>531396.9875730552</v>
      </c>
      <c r="P106" s="12">
        <f t="shared" ca="1" si="12"/>
        <v>-419576.47894096799</v>
      </c>
    </row>
    <row r="107" spans="4:16" x14ac:dyDescent="0.3">
      <c r="D107" s="5">
        <v>106</v>
      </c>
      <c r="E107" s="8">
        <v>3.15</v>
      </c>
      <c r="F107" s="10">
        <f t="shared" si="16"/>
        <v>2246.9760017138588</v>
      </c>
      <c r="G107" s="10">
        <f t="shared" si="17"/>
        <v>42381.164508817761</v>
      </c>
      <c r="H107" s="8">
        <v>3.1</v>
      </c>
      <c r="I107" s="10">
        <f t="shared" ca="1" si="10"/>
        <v>138.50649422147833</v>
      </c>
      <c r="J107" s="10">
        <f t="shared" ca="1" si="13"/>
        <v>2455.8985746703293</v>
      </c>
      <c r="K107" s="10">
        <f t="shared" ca="1" si="14"/>
        <v>-119576.47894096823</v>
      </c>
      <c r="L107" s="10">
        <f t="shared" si="18"/>
        <v>7077.9744053986551</v>
      </c>
      <c r="M107" s="10">
        <f t="shared" si="19"/>
        <v>118898.48303748584</v>
      </c>
      <c r="N107" s="10">
        <f t="shared" ca="1" si="11"/>
        <v>5429.370132086583</v>
      </c>
      <c r="O107" s="10">
        <f t="shared" ca="1" si="15"/>
        <v>536826.35770514177</v>
      </c>
      <c r="P107" s="12">
        <f t="shared" ca="1" si="12"/>
        <v>-417927.87466765591</v>
      </c>
    </row>
    <row r="108" spans="4:16" x14ac:dyDescent="0.3">
      <c r="D108" s="5">
        <v>107</v>
      </c>
      <c r="E108" s="8">
        <v>3.17</v>
      </c>
      <c r="F108" s="10">
        <f t="shared" si="16"/>
        <v>2363.2535600167184</v>
      </c>
      <c r="G108" s="10">
        <f t="shared" si="17"/>
        <v>44744.418068834479</v>
      </c>
      <c r="H108" s="8">
        <v>3.12</v>
      </c>
      <c r="I108" s="10">
        <f t="shared" ca="1" si="10"/>
        <v>146.75077069931297</v>
      </c>
      <c r="J108" s="10">
        <f t="shared" ca="1" si="13"/>
        <v>2602.6493453696421</v>
      </c>
      <c r="K108" s="10">
        <f t="shared" ca="1" si="14"/>
        <v>-117927.87466765616</v>
      </c>
      <c r="L108" s="10">
        <f t="shared" si="18"/>
        <v>7491.513785252997</v>
      </c>
      <c r="M108" s="10">
        <f t="shared" si="19"/>
        <v>126389.99682273885</v>
      </c>
      <c r="N108" s="10">
        <f t="shared" ca="1" si="11"/>
        <v>5457.862404581856</v>
      </c>
      <c r="O108" s="10">
        <f t="shared" ca="1" si="15"/>
        <v>542284.22010972362</v>
      </c>
      <c r="P108" s="12">
        <f t="shared" ca="1" si="12"/>
        <v>-415894.22328698478</v>
      </c>
    </row>
    <row r="109" spans="4:16" x14ac:dyDescent="0.3">
      <c r="D109" s="5">
        <v>108</v>
      </c>
      <c r="E109" s="8">
        <v>3.19</v>
      </c>
      <c r="F109" s="10">
        <f t="shared" si="16"/>
        <v>2484.4587892982045</v>
      </c>
      <c r="G109" s="10">
        <f t="shared" si="17"/>
        <v>47228.87685813268</v>
      </c>
      <c r="H109" s="8">
        <v>3.14</v>
      </c>
      <c r="I109" s="10">
        <f t="shared" ca="1" si="10"/>
        <v>155.48158236068321</v>
      </c>
      <c r="J109" s="10">
        <f t="shared" ca="1" si="13"/>
        <v>2758.1309277303253</v>
      </c>
      <c r="K109" s="10">
        <f t="shared" ca="1" si="14"/>
        <v>-115894.22328698501</v>
      </c>
      <c r="L109" s="10">
        <f t="shared" si="18"/>
        <v>7925.4235378612721</v>
      </c>
      <c r="M109" s="10">
        <f t="shared" si="19"/>
        <v>134315.42036060011</v>
      </c>
      <c r="N109" s="10">
        <f t="shared" ca="1" si="11"/>
        <v>5488.2121686125456</v>
      </c>
      <c r="O109" s="10">
        <f t="shared" ca="1" si="15"/>
        <v>547772.43227833614</v>
      </c>
      <c r="P109" s="12">
        <f t="shared" ca="1" si="12"/>
        <v>-413457.01191773603</v>
      </c>
    </row>
    <row r="110" spans="4:16" x14ac:dyDescent="0.3">
      <c r="D110" s="5">
        <v>109</v>
      </c>
      <c r="E110" s="8">
        <v>3.21</v>
      </c>
      <c r="F110" s="10">
        <f t="shared" si="16"/>
        <v>2610.6759305598944</v>
      </c>
      <c r="G110" s="10">
        <f t="shared" si="17"/>
        <v>49839.552788692577</v>
      </c>
      <c r="H110" s="8">
        <v>3.16</v>
      </c>
      <c r="I110" s="10">
        <f t="shared" ca="1" si="10"/>
        <v>164.72712704236923</v>
      </c>
      <c r="J110" s="10">
        <f t="shared" ca="1" si="13"/>
        <v>2922.8580547726947</v>
      </c>
      <c r="K110" s="10">
        <f t="shared" ca="1" si="14"/>
        <v>-113457.01191773629</v>
      </c>
      <c r="L110" s="10">
        <f t="shared" si="18"/>
        <v>8380.2697370972601</v>
      </c>
      <c r="M110" s="10">
        <f t="shared" si="19"/>
        <v>142695.69009769737</v>
      </c>
      <c r="N110" s="10">
        <f t="shared" ca="1" si="11"/>
        <v>5520.5377214538867</v>
      </c>
      <c r="O110" s="10">
        <f t="shared" ca="1" si="15"/>
        <v>553292.96999979008</v>
      </c>
      <c r="P110" s="12">
        <f t="shared" ca="1" si="12"/>
        <v>-410597.27990209271</v>
      </c>
    </row>
    <row r="111" spans="4:16" x14ac:dyDescent="0.3">
      <c r="D111" s="5">
        <v>110</v>
      </c>
      <c r="E111" s="8">
        <v>3.23</v>
      </c>
      <c r="F111" s="10">
        <f t="shared" si="16"/>
        <v>2741.9750651038676</v>
      </c>
      <c r="G111" s="10">
        <f t="shared" si="17"/>
        <v>52581.527853796448</v>
      </c>
      <c r="H111" s="8">
        <v>3.18</v>
      </c>
      <c r="I111" s="10">
        <f t="shared" ca="1" si="10"/>
        <v>174.5171733655267</v>
      </c>
      <c r="J111" s="10">
        <f t="shared" ca="1" si="13"/>
        <v>3097.3752281382212</v>
      </c>
      <c r="K111" s="10">
        <f t="shared" ca="1" si="14"/>
        <v>-110597.27990209292</v>
      </c>
      <c r="L111" s="10">
        <f t="shared" si="18"/>
        <v>8856.579460285493</v>
      </c>
      <c r="M111" s="10">
        <f t="shared" si="19"/>
        <v>151552.26955798286</v>
      </c>
      <c r="N111" s="10">
        <f t="shared" ca="1" si="11"/>
        <v>5554.9646113023746</v>
      </c>
      <c r="O111" s="10">
        <f t="shared" ca="1" si="15"/>
        <v>558847.93461109244</v>
      </c>
      <c r="P111" s="12">
        <f t="shared" ca="1" si="12"/>
        <v>-407295.66505310958</v>
      </c>
    </row>
    <row r="112" spans="4:16" x14ac:dyDescent="0.3">
      <c r="D112" s="5">
        <v>111</v>
      </c>
      <c r="E112" s="8">
        <v>3.25</v>
      </c>
      <c r="F112" s="10">
        <f t="shared" si="16"/>
        <v>2878.409964083829</v>
      </c>
      <c r="G112" s="10">
        <f t="shared" si="17"/>
        <v>55459.93781788028</v>
      </c>
      <c r="H112" s="8">
        <v>3.2</v>
      </c>
      <c r="I112" s="10">
        <f t="shared" ca="1" si="10"/>
        <v>184.88314035790486</v>
      </c>
      <c r="J112" s="10">
        <f t="shared" ca="1" si="13"/>
        <v>3282.258368496126</v>
      </c>
      <c r="K112" s="10">
        <f t="shared" ca="1" si="14"/>
        <v>-107295.66505310981</v>
      </c>
      <c r="L112" s="10">
        <f t="shared" si="18"/>
        <v>9354.8323832724436</v>
      </c>
      <c r="M112" s="10">
        <f t="shared" si="19"/>
        <v>160907.1019412553</v>
      </c>
      <c r="N112" s="10">
        <f t="shared" ca="1" si="11"/>
        <v>5591.6260491452958</v>
      </c>
      <c r="O112" s="10">
        <f t="shared" ca="1" si="15"/>
        <v>564439.56066023768</v>
      </c>
      <c r="P112" s="12">
        <f t="shared" ca="1" si="12"/>
        <v>-403532.45871898241</v>
      </c>
    </row>
    <row r="113" spans="4:16" x14ac:dyDescent="0.3">
      <c r="D113" s="5">
        <v>112</v>
      </c>
      <c r="E113" s="8">
        <v>3.27</v>
      </c>
      <c r="F113" s="10">
        <f t="shared" si="16"/>
        <v>3020.0157987965017</v>
      </c>
      <c r="G113" s="10">
        <f t="shared" si="17"/>
        <v>58479.953616676779</v>
      </c>
      <c r="H113" s="8">
        <v>3.22</v>
      </c>
      <c r="I113" s="10">
        <f t="shared" ca="1" si="10"/>
        <v>195.85818011001126</v>
      </c>
      <c r="J113" s="10">
        <f t="shared" ca="1" si="13"/>
        <v>3478.1165486061373</v>
      </c>
      <c r="K113" s="10">
        <f t="shared" ca="1" si="14"/>
        <v>-103532.45871898267</v>
      </c>
      <c r="L113" s="10">
        <f t="shared" si="18"/>
        <v>9875.4516620645609</v>
      </c>
      <c r="M113" s="10">
        <f t="shared" si="19"/>
        <v>170782.55360331986</v>
      </c>
      <c r="N113" s="10">
        <f t="shared" ca="1" si="11"/>
        <v>5630.6633399542361</v>
      </c>
      <c r="O113" s="10">
        <f t="shared" ca="1" si="15"/>
        <v>570070.2240001919</v>
      </c>
      <c r="P113" s="12">
        <f t="shared" ca="1" si="12"/>
        <v>-399287.67039687204</v>
      </c>
    </row>
    <row r="114" spans="4:16" x14ac:dyDescent="0.3">
      <c r="D114" s="5">
        <v>113</v>
      </c>
      <c r="E114" s="8">
        <v>3.29</v>
      </c>
      <c r="F114" s="10">
        <f t="shared" si="16"/>
        <v>3166.8067194997398</v>
      </c>
      <c r="G114" s="10">
        <f t="shared" si="17"/>
        <v>61646.760336176521</v>
      </c>
      <c r="H114" s="8">
        <v>3.24</v>
      </c>
      <c r="I114" s="10">
        <f t="shared" ca="1" si="10"/>
        <v>207.47726344379942</v>
      </c>
      <c r="J114" s="10">
        <f t="shared" ca="1" si="13"/>
        <v>3685.5938120499368</v>
      </c>
      <c r="K114" s="10">
        <f t="shared" ca="1" si="14"/>
        <v>-99287.670396872345</v>
      </c>
      <c r="L114" s="10">
        <f t="shared" si="18"/>
        <v>10418.794107154145</v>
      </c>
      <c r="M114" s="10">
        <f t="shared" si="19"/>
        <v>181201.34771047402</v>
      </c>
      <c r="N114" s="10">
        <f t="shared" ca="1" si="11"/>
        <v>5672.22633355791</v>
      </c>
      <c r="O114" s="10">
        <f t="shared" ca="1" si="15"/>
        <v>575742.45033374976</v>
      </c>
      <c r="P114" s="12">
        <f t="shared" ca="1" si="12"/>
        <v>-394541.10262327571</v>
      </c>
    </row>
    <row r="115" spans="4:16" x14ac:dyDescent="0.3">
      <c r="D115" s="5">
        <v>114</v>
      </c>
      <c r="E115" s="8">
        <v>3.31</v>
      </c>
      <c r="F115" s="10">
        <f t="shared" si="16"/>
        <v>3318.7733141759927</v>
      </c>
      <c r="G115" s="10">
        <f t="shared" si="17"/>
        <v>64965.533650352518</v>
      </c>
      <c r="H115" s="8">
        <v>3.26</v>
      </c>
      <c r="I115" s="10">
        <f t="shared" ca="1" si="10"/>
        <v>219.77726854825411</v>
      </c>
      <c r="J115" s="10">
        <f t="shared" ca="1" si="13"/>
        <v>3905.3710805981909</v>
      </c>
      <c r="K115" s="10">
        <f t="shared" ca="1" si="14"/>
        <v>-94541.102623276107</v>
      </c>
      <c r="L115" s="10">
        <f t="shared" si="18"/>
        <v>10985.139669922535</v>
      </c>
      <c r="M115" s="10">
        <f t="shared" si="19"/>
        <v>192186.48738039655</v>
      </c>
      <c r="N115" s="10">
        <f t="shared" ca="1" si="11"/>
        <v>5716.4738954673085</v>
      </c>
      <c r="O115" s="10">
        <f t="shared" ca="1" si="15"/>
        <v>581458.92422921711</v>
      </c>
      <c r="P115" s="12">
        <f t="shared" ca="1" si="12"/>
        <v>-389272.43684882054</v>
      </c>
    </row>
    <row r="116" spans="4:16" x14ac:dyDescent="0.3">
      <c r="D116" s="5">
        <v>115</v>
      </c>
      <c r="E116" s="8">
        <v>3.33</v>
      </c>
      <c r="F116" s="10">
        <f t="shared" si="16"/>
        <v>3475.8799627736425</v>
      </c>
      <c r="G116" s="10">
        <f t="shared" si="17"/>
        <v>68441.413613126162</v>
      </c>
      <c r="H116" s="8">
        <v>3.28</v>
      </c>
      <c r="I116" s="10">
        <f t="shared" ca="1" si="10"/>
        <v>232.79707250817418</v>
      </c>
      <c r="J116" s="10">
        <f t="shared" ca="1" si="13"/>
        <v>4138.168153106365</v>
      </c>
      <c r="K116" s="10">
        <f t="shared" ca="1" si="14"/>
        <v>-89272.436848820886</v>
      </c>
      <c r="L116" s="10">
        <f t="shared" si="18"/>
        <v>11574.68027603623</v>
      </c>
      <c r="M116" s="10">
        <f t="shared" si="19"/>
        <v>203761.16765643278</v>
      </c>
      <c r="N116" s="10">
        <f t="shared" ca="1" si="11"/>
        <v>5763.574397826811</v>
      </c>
      <c r="O116" s="10">
        <f t="shared" ca="1" si="15"/>
        <v>587222.49862704391</v>
      </c>
      <c r="P116" s="12">
        <f t="shared" ca="1" si="12"/>
        <v>-383461.33097061113</v>
      </c>
    </row>
    <row r="117" spans="4:16" x14ac:dyDescent="0.3">
      <c r="D117" s="5">
        <v>116</v>
      </c>
      <c r="E117" s="8">
        <v>3.35</v>
      </c>
      <c r="F117" s="10">
        <f t="shared" si="16"/>
        <v>3638.0621070512684</v>
      </c>
      <c r="G117" s="10">
        <f t="shared" si="17"/>
        <v>72079.475720177434</v>
      </c>
      <c r="H117" s="8">
        <v>3.3</v>
      </c>
      <c r="I117" s="10">
        <f t="shared" ca="1" si="10"/>
        <v>246.57764562004351</v>
      </c>
      <c r="J117" s="10">
        <f t="shared" ca="1" si="13"/>
        <v>4384.7457987264088</v>
      </c>
      <c r="K117" s="10">
        <f t="shared" ca="1" si="14"/>
        <v>-83461.330970611467</v>
      </c>
      <c r="L117" s="10">
        <f t="shared" si="18"/>
        <v>12187.50805862175</v>
      </c>
      <c r="M117" s="10">
        <f t="shared" si="19"/>
        <v>215948.67571505453</v>
      </c>
      <c r="N117" s="10">
        <f t="shared" ca="1" si="11"/>
        <v>5813.7062305461432</v>
      </c>
      <c r="O117" s="10">
        <f t="shared" ca="1" si="15"/>
        <v>593036.20485759003</v>
      </c>
      <c r="P117" s="12">
        <f t="shared" ca="1" si="12"/>
        <v>-377087.52914253552</v>
      </c>
    </row>
    <row r="118" spans="4:16" x14ac:dyDescent="0.3">
      <c r="D118" s="5">
        <v>117</v>
      </c>
      <c r="E118" s="8">
        <v>3.37</v>
      </c>
      <c r="F118" s="10">
        <f t="shared" si="16"/>
        <v>3805.2234612010816</v>
      </c>
      <c r="G118" s="10">
        <f t="shared" si="17"/>
        <v>75884.699181378513</v>
      </c>
      <c r="H118" s="8">
        <v>3.32</v>
      </c>
      <c r="I118" s="10">
        <f t="shared" ca="1" si="10"/>
        <v>261.16214835163959</v>
      </c>
      <c r="J118" s="10">
        <f t="shared" ca="1" si="13"/>
        <v>4645.907947078048</v>
      </c>
      <c r="K118" s="10">
        <f t="shared" ca="1" si="14"/>
        <v>-77087.529142535859</v>
      </c>
      <c r="L118" s="10">
        <f t="shared" si="18"/>
        <v>12823.603064247645</v>
      </c>
      <c r="M118" s="10">
        <f t="shared" si="19"/>
        <v>228772.27877930217</v>
      </c>
      <c r="N118" s="10">
        <f t="shared" ca="1" si="11"/>
        <v>5867.0583325274438</v>
      </c>
      <c r="O118" s="10">
        <f t="shared" ca="1" si="15"/>
        <v>598903.26319011743</v>
      </c>
      <c r="P118" s="12">
        <f t="shared" ca="1" si="12"/>
        <v>-370130.98441081529</v>
      </c>
    </row>
    <row r="119" spans="4:16" x14ac:dyDescent="0.3">
      <c r="D119" s="5">
        <v>118</v>
      </c>
      <c r="E119" s="8">
        <v>3.39</v>
      </c>
      <c r="F119" s="10">
        <f t="shared" si="16"/>
        <v>3977.2331938978796</v>
      </c>
      <c r="G119" s="10">
        <f t="shared" si="17"/>
        <v>79861.932375276388</v>
      </c>
      <c r="H119" s="8">
        <v>3.34</v>
      </c>
      <c r="I119" s="10">
        <f t="shared" ca="1" si="10"/>
        <v>276.59603075941061</v>
      </c>
      <c r="J119" s="10">
        <f t="shared" ca="1" si="13"/>
        <v>4922.5039778374585</v>
      </c>
      <c r="K119" s="10">
        <f t="shared" ca="1" si="14"/>
        <v>-70130.984410815654</v>
      </c>
      <c r="L119" s="10">
        <f t="shared" si="18"/>
        <v>13482.820527313812</v>
      </c>
      <c r="M119" s="10">
        <f t="shared" si="19"/>
        <v>242255.09930661597</v>
      </c>
      <c r="N119" s="10">
        <f t="shared" ca="1" si="11"/>
        <v>5923.8307427364316</v>
      </c>
      <c r="O119" s="10">
        <f t="shared" ca="1" si="15"/>
        <v>604827.0939328539</v>
      </c>
      <c r="P119" s="12">
        <f t="shared" ca="1" si="12"/>
        <v>-362571.99462623789</v>
      </c>
    </row>
    <row r="120" spans="4:16" x14ac:dyDescent="0.3">
      <c r="D120" s="5">
        <v>119</v>
      </c>
      <c r="E120" s="8">
        <v>3.41</v>
      </c>
      <c r="F120" s="10">
        <f t="shared" si="16"/>
        <v>4153.9231182452613</v>
      </c>
      <c r="G120" s="10">
        <f t="shared" si="17"/>
        <v>84015.855493521653</v>
      </c>
      <c r="H120" s="8">
        <v>3.36</v>
      </c>
      <c r="I120" s="10">
        <f t="shared" ca="1" si="10"/>
        <v>292.92713412906494</v>
      </c>
      <c r="J120" s="10">
        <f t="shared" ca="1" si="13"/>
        <v>5215.4311119665235</v>
      </c>
      <c r="K120" s="10">
        <f t="shared" ca="1" si="14"/>
        <v>-62571.994626238273</v>
      </c>
      <c r="L120" s="10">
        <f t="shared" si="18"/>
        <v>14164.877833216342</v>
      </c>
      <c r="M120" s="10">
        <f t="shared" si="19"/>
        <v>256419.97713983231</v>
      </c>
      <c r="N120" s="10">
        <f t="shared" ca="1" si="11"/>
        <v>5984.2351706736581</v>
      </c>
      <c r="O120" s="10">
        <f t="shared" ca="1" si="15"/>
        <v>610811.32910352759</v>
      </c>
      <c r="P120" s="12">
        <f t="shared" ca="1" si="12"/>
        <v>-354391.35196369526</v>
      </c>
    </row>
    <row r="121" spans="4:16" x14ac:dyDescent="0.3">
      <c r="D121" s="5">
        <v>120</v>
      </c>
      <c r="E121" s="8">
        <v>3.43</v>
      </c>
      <c r="F121" s="10">
        <f t="shared" si="16"/>
        <v>4335.0849321804681</v>
      </c>
      <c r="G121" s="10">
        <f t="shared" si="17"/>
        <v>88350.940425702123</v>
      </c>
      <c r="H121" s="8">
        <v>3.38</v>
      </c>
      <c r="I121" s="10">
        <f t="shared" ca="1" si="10"/>
        <v>310.20579454962456</v>
      </c>
      <c r="J121" s="10">
        <f t="shared" ca="1" si="13"/>
        <v>5525.636906516148</v>
      </c>
      <c r="K121" s="10">
        <f t="shared" ca="1" si="14"/>
        <v>-54391.35196369559</v>
      </c>
      <c r="L121" s="10">
        <f t="shared" si="18"/>
        <v>14869.341317379007</v>
      </c>
      <c r="M121" s="10">
        <f t="shared" si="19"/>
        <v>271289.31845721131</v>
      </c>
      <c r="N121" s="10">
        <f t="shared" ca="1" si="11"/>
        <v>6048.4955855777307</v>
      </c>
      <c r="O121" s="10">
        <f t="shared" ca="1" si="15"/>
        <v>616859.82468910527</v>
      </c>
      <c r="P121" s="12">
        <f t="shared" ca="1" si="12"/>
        <v>-345570.50623189396</v>
      </c>
    </row>
    <row r="122" spans="4:16" x14ac:dyDescent="0.3">
      <c r="D122" s="5">
        <v>121</v>
      </c>
      <c r="E122" s="8">
        <v>3.45</v>
      </c>
      <c r="F122" s="10">
        <f t="shared" si="16"/>
        <v>4520.4675581315305</v>
      </c>
      <c r="G122" s="10">
        <f t="shared" si="17"/>
        <v>92871.407983833647</v>
      </c>
      <c r="H122" s="8">
        <v>3.4</v>
      </c>
      <c r="I122" s="10">
        <f t="shared" ca="1" si="10"/>
        <v>328.48494806870349</v>
      </c>
      <c r="J122" s="10">
        <f t="shared" ca="1" si="13"/>
        <v>5854.1218545848515</v>
      </c>
      <c r="K122" s="10">
        <f t="shared" ca="1" si="14"/>
        <v>-45570.506231894316</v>
      </c>
      <c r="L122" s="10">
        <f t="shared" si="18"/>
        <v>15595.613075553782</v>
      </c>
      <c r="M122" s="10">
        <f t="shared" si="19"/>
        <v>286884.9315327651</v>
      </c>
      <c r="N122" s="10">
        <f t="shared" ca="1" si="11"/>
        <v>6116.8488234335919</v>
      </c>
      <c r="O122" s="10">
        <f t="shared" ca="1" si="15"/>
        <v>622976.6735125389</v>
      </c>
      <c r="P122" s="12">
        <f t="shared" ca="1" si="12"/>
        <v>-336091.7419797738</v>
      </c>
    </row>
    <row r="123" spans="4:16" x14ac:dyDescent="0.3">
      <c r="D123" s="5">
        <v>122</v>
      </c>
      <c r="E123" s="8">
        <v>3.47</v>
      </c>
      <c r="F123" s="10">
        <f t="shared" si="16"/>
        <v>4709.7746369400502</v>
      </c>
      <c r="G123" s="10">
        <f t="shared" si="17"/>
        <v>97581.182620773703</v>
      </c>
      <c r="H123" s="8">
        <v>3.42</v>
      </c>
      <c r="I123" s="10">
        <f t="shared" ca="1" si="10"/>
        <v>347.82023700625825</v>
      </c>
      <c r="J123" s="10">
        <f t="shared" ca="1" si="13"/>
        <v>6201.9420915911096</v>
      </c>
      <c r="K123" s="10">
        <f t="shared" ca="1" si="14"/>
        <v>-36091.741979774124</v>
      </c>
      <c r="L123" s="10">
        <f t="shared" si="18"/>
        <v>16342.917990181975</v>
      </c>
      <c r="M123" s="10">
        <f t="shared" si="19"/>
        <v>303227.8495229471</v>
      </c>
      <c r="N123" s="10">
        <f t="shared" ca="1" si="11"/>
        <v>6189.5452105614031</v>
      </c>
      <c r="O123" s="10">
        <f t="shared" ca="1" si="15"/>
        <v>629166.21872310026</v>
      </c>
      <c r="P123" s="12">
        <f t="shared" ca="1" si="12"/>
        <v>-325938.36920015316</v>
      </c>
    </row>
    <row r="124" spans="4:16" x14ac:dyDescent="0.3">
      <c r="D124" s="5">
        <v>123</v>
      </c>
      <c r="E124" s="8">
        <v>3.49</v>
      </c>
      <c r="F124" s="10">
        <f t="shared" si="16"/>
        <v>4902.662237079543</v>
      </c>
      <c r="G124" s="10">
        <f t="shared" si="17"/>
        <v>102483.84485785324</v>
      </c>
      <c r="H124" s="8">
        <v>3.44</v>
      </c>
      <c r="I124" s="10">
        <f t="shared" ca="1" si="10"/>
        <v>368.27011692472161</v>
      </c>
      <c r="J124" s="10">
        <f t="shared" ca="1" si="13"/>
        <v>6570.2122085158317</v>
      </c>
      <c r="K124" s="10">
        <f t="shared" ca="1" si="14"/>
        <v>-25938.369200153553</v>
      </c>
      <c r="L124" s="10">
        <f t="shared" si="18"/>
        <v>17110.291207407605</v>
      </c>
      <c r="M124" s="10">
        <f t="shared" si="19"/>
        <v>320338.1407303547</v>
      </c>
      <c r="N124" s="10">
        <f t="shared" ca="1" si="11"/>
        <v>6266.8492022210421</v>
      </c>
      <c r="O124" s="10">
        <f t="shared" ca="1" si="15"/>
        <v>635433.06792532129</v>
      </c>
      <c r="P124" s="12">
        <f t="shared" ca="1" si="12"/>
        <v>-315094.92719496659</v>
      </c>
    </row>
    <row r="125" spans="4:16" x14ac:dyDescent="0.3">
      <c r="D125" s="5">
        <v>124</v>
      </c>
      <c r="E125" s="8">
        <v>3.51</v>
      </c>
      <c r="F125" s="10">
        <f t="shared" si="16"/>
        <v>5098.7368457863404</v>
      </c>
      <c r="G125" s="10">
        <f t="shared" si="17"/>
        <v>107582.58170363957</v>
      </c>
      <c r="H125" s="8">
        <v>3.46</v>
      </c>
      <c r="I125" s="10">
        <f t="shared" ca="1" si="10"/>
        <v>389.89596366445681</v>
      </c>
      <c r="J125" s="10">
        <f t="shared" ca="1" si="13"/>
        <v>6960.1081721802884</v>
      </c>
      <c r="K125" s="10">
        <f t="shared" ca="1" si="14"/>
        <v>-15094.927194966989</v>
      </c>
      <c r="L125" s="10">
        <f t="shared" si="18"/>
        <v>17896.566328710054</v>
      </c>
      <c r="M125" s="10">
        <f t="shared" si="19"/>
        <v>338234.70705906476</v>
      </c>
      <c r="N125" s="10">
        <f t="shared" ca="1" si="11"/>
        <v>6349.0400342790208</v>
      </c>
      <c r="O125" s="10">
        <f t="shared" ca="1" si="15"/>
        <v>641782.10795960028</v>
      </c>
      <c r="P125" s="12">
        <f t="shared" ca="1" si="12"/>
        <v>-303547.40090053552</v>
      </c>
    </row>
    <row r="126" spans="4:16" x14ac:dyDescent="0.3">
      <c r="D126" s="5">
        <v>125</v>
      </c>
      <c r="E126" s="8">
        <v>3.53</v>
      </c>
      <c r="F126" s="10">
        <f t="shared" si="16"/>
        <v>5297.5537136163457</v>
      </c>
      <c r="G126" s="10">
        <f t="shared" si="17"/>
        <v>112880.13541725592</v>
      </c>
      <c r="H126" s="8">
        <v>3.48</v>
      </c>
      <c r="I126" s="10">
        <f t="shared" ca="1" si="10"/>
        <v>412.76217975397225</v>
      </c>
      <c r="J126" s="10">
        <f t="shared" ca="1" si="13"/>
        <v>7372.8703519342607</v>
      </c>
      <c r="K126" s="10">
        <f t="shared" ca="1" si="14"/>
        <v>-3547.4009005359558</v>
      </c>
      <c r="L126" s="10">
        <f t="shared" si="18"/>
        <v>18700.364609065698</v>
      </c>
      <c r="M126" s="10">
        <f t="shared" si="19"/>
        <v>356935.07166813046</v>
      </c>
      <c r="N126" s="10">
        <f t="shared" ca="1" si="11"/>
        <v>6436.4123855438229</v>
      </c>
      <c r="O126" s="10">
        <f t="shared" ca="1" si="15"/>
        <v>648218.52034514409</v>
      </c>
      <c r="P126" s="12">
        <f t="shared" ca="1" si="12"/>
        <v>-291283.44867701363</v>
      </c>
    </row>
    <row r="127" spans="4:16" x14ac:dyDescent="0.3">
      <c r="D127" s="5">
        <v>126</v>
      </c>
      <c r="E127" s="8">
        <v>3.55</v>
      </c>
      <c r="F127" s="10">
        <f t="shared" si="16"/>
        <v>5498.6156278535509</v>
      </c>
      <c r="G127" s="10">
        <f t="shared" si="17"/>
        <v>118378.75104510947</v>
      </c>
      <c r="H127" s="8">
        <v>3.5</v>
      </c>
      <c r="I127" s="10">
        <f t="shared" ca="1" si="10"/>
        <v>436.93629939341253</v>
      </c>
      <c r="J127" s="10">
        <f t="shared" ca="1" si="13"/>
        <v>7809.8066513276735</v>
      </c>
      <c r="K127" s="10">
        <f t="shared" ca="1" si="14"/>
        <v>8716.5513229859207</v>
      </c>
      <c r="L127" s="10">
        <f t="shared" si="18"/>
        <v>19520.085478880104</v>
      </c>
      <c r="M127" s="10">
        <f t="shared" si="19"/>
        <v>376455.15714701056</v>
      </c>
      <c r="N127" s="10">
        <f t="shared" ca="1" si="11"/>
        <v>6529.2770478769435</v>
      </c>
      <c r="O127" s="10">
        <f t="shared" ca="1" si="15"/>
        <v>654747.79739302106</v>
      </c>
      <c r="P127" s="12">
        <f t="shared" ca="1" si="12"/>
        <v>-278292.6402460105</v>
      </c>
    </row>
    <row r="128" spans="4:16" x14ac:dyDescent="0.3">
      <c r="D128" s="5">
        <v>127</v>
      </c>
      <c r="E128" s="8">
        <v>3.57</v>
      </c>
      <c r="F128" s="10">
        <f t="shared" si="16"/>
        <v>5701.372192806567</v>
      </c>
      <c r="G128" s="10">
        <f t="shared" si="17"/>
        <v>124080.12323791604</v>
      </c>
      <c r="H128" s="8">
        <v>3.52</v>
      </c>
      <c r="I128" s="10">
        <f t="shared" ca="1" si="10"/>
        <v>462.48909108654823</v>
      </c>
      <c r="J128" s="10">
        <f t="shared" ca="1" si="13"/>
        <v>8272.2957424142223</v>
      </c>
      <c r="K128" s="10">
        <f t="shared" ca="1" si="14"/>
        <v>21707.359753989083</v>
      </c>
      <c r="L128" s="10">
        <f t="shared" si="18"/>
        <v>20353.898728319444</v>
      </c>
      <c r="M128" s="10">
        <f t="shared" si="19"/>
        <v>396809.05587533</v>
      </c>
      <c r="N128" s="10">
        <f t="shared" ca="1" si="11"/>
        <v>6627.9616006246497</v>
      </c>
      <c r="O128" s="10">
        <f t="shared" ca="1" si="15"/>
        <v>661375.75899364566</v>
      </c>
      <c r="P128" s="12">
        <f t="shared" ca="1" si="12"/>
        <v>-264566.70311831567</v>
      </c>
    </row>
    <row r="129" spans="4:16" x14ac:dyDescent="0.3">
      <c r="D129" s="5">
        <v>128</v>
      </c>
      <c r="E129" s="8">
        <v>3.59</v>
      </c>
      <c r="F129" s="10">
        <f t="shared" si="16"/>
        <v>5905.2196960013189</v>
      </c>
      <c r="G129" s="10">
        <f t="shared" si="17"/>
        <v>129985.34293391736</v>
      </c>
      <c r="H129" s="8">
        <v>3.54</v>
      </c>
      <c r="I129" s="10">
        <f t="shared" ca="1" si="10"/>
        <v>489.49465685985695</v>
      </c>
      <c r="J129" s="10">
        <f t="shared" ca="1" si="13"/>
        <v>8761.7903992740794</v>
      </c>
      <c r="K129" s="10">
        <f t="shared" ca="1" si="14"/>
        <v>35433.296881683877</v>
      </c>
      <c r="L129" s="10">
        <f t="shared" si="18"/>
        <v>21199.738708644734</v>
      </c>
      <c r="M129" s="10">
        <f t="shared" si="19"/>
        <v>418008.79458397476</v>
      </c>
      <c r="N129" s="10">
        <f t="shared" ca="1" si="11"/>
        <v>6732.8110852838936</v>
      </c>
      <c r="O129" s="10">
        <f t="shared" ca="1" si="15"/>
        <v>668108.57007892954</v>
      </c>
      <c r="P129" s="12">
        <f t="shared" ca="1" si="12"/>
        <v>-250099.77549495478</v>
      </c>
    </row>
    <row r="130" spans="4:16" x14ac:dyDescent="0.3">
      <c r="D130" s="5">
        <v>129</v>
      </c>
      <c r="E130" s="8">
        <v>3.61</v>
      </c>
      <c r="F130" s="10">
        <f t="shared" si="16"/>
        <v>6109.5016382702315</v>
      </c>
      <c r="G130" s="10">
        <f t="shared" si="17"/>
        <v>136094.84457218761</v>
      </c>
      <c r="H130" s="8">
        <v>3.56</v>
      </c>
      <c r="I130" s="10">
        <f t="shared" ref="I130:I193" ca="1" si="20">IF(D130&lt;=$B$6,0,OFFSET(F130,-$B$6,0))</f>
        <v>518.03052685636362</v>
      </c>
      <c r="J130" s="10">
        <f t="shared" ca="1" si="13"/>
        <v>9279.8209261304437</v>
      </c>
      <c r="K130" s="10">
        <f t="shared" ca="1" si="14"/>
        <v>49900.224505044716</v>
      </c>
      <c r="L130" s="10">
        <f t="shared" si="18"/>
        <v>22055.300914155534</v>
      </c>
      <c r="M130" s="10">
        <f t="shared" si="19"/>
        <v>440064.09549813031</v>
      </c>
      <c r="N130" s="10">
        <f t="shared" ref="N130:N193" ca="1" si="21">I130*H130+$B$5</f>
        <v>6844.1886756086542</v>
      </c>
      <c r="O130" s="10">
        <f t="shared" ca="1" si="15"/>
        <v>674952.75875453814</v>
      </c>
      <c r="P130" s="12">
        <f t="shared" ref="P130:P193" ca="1" si="22">M130-O130</f>
        <v>-234888.66325640783</v>
      </c>
    </row>
    <row r="131" spans="4:16" x14ac:dyDescent="0.3">
      <c r="D131" s="5">
        <v>130</v>
      </c>
      <c r="E131" s="8">
        <v>3.63</v>
      </c>
      <c r="F131" s="10">
        <f t="shared" si="16"/>
        <v>6313.5100024184658</v>
      </c>
      <c r="G131" s="10">
        <f t="shared" si="17"/>
        <v>142408.35457460608</v>
      </c>
      <c r="H131" s="8">
        <v>3.58</v>
      </c>
      <c r="I131" s="10">
        <f t="shared" ca="1" si="20"/>
        <v>548.17774792572175</v>
      </c>
      <c r="J131" s="10">
        <f t="shared" ref="J131:J194" ca="1" si="23">I131+J130</f>
        <v>9827.9986740561653</v>
      </c>
      <c r="K131" s="10">
        <f t="shared" ref="K131:K194" ca="1" si="24">K130+L130-N130</f>
        <v>65111.336743591593</v>
      </c>
      <c r="L131" s="10">
        <f t="shared" si="18"/>
        <v>22918.041308779029</v>
      </c>
      <c r="M131" s="10">
        <f t="shared" si="19"/>
        <v>462982.13680690934</v>
      </c>
      <c r="N131" s="10">
        <f t="shared" ca="1" si="21"/>
        <v>6962.476337574084</v>
      </c>
      <c r="O131" s="10">
        <f t="shared" ref="O131:O194" ca="1" si="25">O130+N131</f>
        <v>681915.23509211221</v>
      </c>
      <c r="P131" s="12">
        <f t="shared" ca="1" si="22"/>
        <v>-218933.09828520287</v>
      </c>
    </row>
    <row r="132" spans="4:16" x14ac:dyDescent="0.3">
      <c r="D132" s="5">
        <v>131</v>
      </c>
      <c r="E132" s="8">
        <v>3.65</v>
      </c>
      <c r="F132" s="10">
        <f t="shared" ref="F132:F195" si="26">$B$4*($B$3-G131)*G131</f>
        <v>6516.4873292116927</v>
      </c>
      <c r="G132" s="10">
        <f t="shared" ref="G132:G195" si="27">G131+F132</f>
        <v>148924.84190381778</v>
      </c>
      <c r="H132" s="8">
        <v>3.6</v>
      </c>
      <c r="I132" s="10">
        <f t="shared" ca="1" si="20"/>
        <v>580.02096464964495</v>
      </c>
      <c r="J132" s="10">
        <f t="shared" ca="1" si="23"/>
        <v>10408.019638705809</v>
      </c>
      <c r="K132" s="10">
        <f t="shared" ca="1" si="24"/>
        <v>81066.901714796535</v>
      </c>
      <c r="L132" s="10">
        <f t="shared" ref="L132:L195" si="28">E132*F132</f>
        <v>23785.178751622676</v>
      </c>
      <c r="M132" s="10">
        <f t="shared" ref="M132:M195" si="29">M131+L132</f>
        <v>486767.31555853202</v>
      </c>
      <c r="N132" s="10">
        <f t="shared" ca="1" si="21"/>
        <v>7088.0754727387221</v>
      </c>
      <c r="O132" s="10">
        <f t="shared" ca="1" si="25"/>
        <v>689003.31056485092</v>
      </c>
      <c r="P132" s="12">
        <f t="shared" ca="1" si="22"/>
        <v>-202235.9950063189</v>
      </c>
    </row>
    <row r="133" spans="4:16" x14ac:dyDescent="0.3">
      <c r="D133" s="5">
        <v>132</v>
      </c>
      <c r="E133" s="8">
        <v>3.67</v>
      </c>
      <c r="F133" s="10">
        <f t="shared" si="26"/>
        <v>6717.6296606213546</v>
      </c>
      <c r="G133" s="10">
        <f t="shared" si="27"/>
        <v>155642.47156443913</v>
      </c>
      <c r="H133" s="8">
        <v>3.62</v>
      </c>
      <c r="I133" s="10">
        <f t="shared" ca="1" si="20"/>
        <v>613.64849104237999</v>
      </c>
      <c r="J133" s="10">
        <f t="shared" ca="1" si="23"/>
        <v>11021.66812974819</v>
      </c>
      <c r="K133" s="10">
        <f t="shared" ca="1" si="24"/>
        <v>97764.004993680486</v>
      </c>
      <c r="L133" s="10">
        <f t="shared" si="28"/>
        <v>24653.700854480372</v>
      </c>
      <c r="M133" s="10">
        <f t="shared" si="29"/>
        <v>511421.0164130124</v>
      </c>
      <c r="N133" s="10">
        <f t="shared" ca="1" si="21"/>
        <v>7221.4075375734155</v>
      </c>
      <c r="O133" s="10">
        <f t="shared" ca="1" si="25"/>
        <v>696224.71810242429</v>
      </c>
      <c r="P133" s="12">
        <f t="shared" ca="1" si="22"/>
        <v>-184803.70168941189</v>
      </c>
    </row>
    <row r="134" spans="4:16" x14ac:dyDescent="0.3">
      <c r="D134" s="5">
        <v>133</v>
      </c>
      <c r="E134" s="8">
        <v>3.69</v>
      </c>
      <c r="F134" s="10">
        <f t="shared" si="26"/>
        <v>6916.0903983976232</v>
      </c>
      <c r="G134" s="10">
        <f t="shared" si="27"/>
        <v>162558.56196283674</v>
      </c>
      <c r="H134" s="8">
        <v>3.64</v>
      </c>
      <c r="I134" s="10">
        <f t="shared" ca="1" si="20"/>
        <v>649.15237094866063</v>
      </c>
      <c r="J134" s="10">
        <f t="shared" ca="1" si="23"/>
        <v>11670.820500696851</v>
      </c>
      <c r="K134" s="10">
        <f t="shared" ca="1" si="24"/>
        <v>115196.29831058744</v>
      </c>
      <c r="L134" s="10">
        <f t="shared" si="28"/>
        <v>25520.373570087228</v>
      </c>
      <c r="M134" s="10">
        <f t="shared" si="29"/>
        <v>536941.38998309965</v>
      </c>
      <c r="N134" s="10">
        <f t="shared" ca="1" si="21"/>
        <v>7362.9146302531244</v>
      </c>
      <c r="O134" s="10">
        <f t="shared" ca="1" si="25"/>
        <v>703587.63273267739</v>
      </c>
      <c r="P134" s="12">
        <f t="shared" ca="1" si="22"/>
        <v>-166646.24274957774</v>
      </c>
    </row>
    <row r="135" spans="4:16" x14ac:dyDescent="0.3">
      <c r="D135" s="5">
        <v>134</v>
      </c>
      <c r="E135" s="8">
        <v>3.71</v>
      </c>
      <c r="F135" s="10">
        <f t="shared" si="26"/>
        <v>7110.9851110276604</v>
      </c>
      <c r="G135" s="10">
        <f t="shared" si="27"/>
        <v>169669.54707386441</v>
      </c>
      <c r="H135" s="8">
        <v>3.66</v>
      </c>
      <c r="I135" s="10">
        <f t="shared" ca="1" si="20"/>
        <v>686.62842492586242</v>
      </c>
      <c r="J135" s="10">
        <f t="shared" ca="1" si="23"/>
        <v>12357.448925622713</v>
      </c>
      <c r="K135" s="10">
        <f t="shared" ca="1" si="24"/>
        <v>133353.75725042153</v>
      </c>
      <c r="L135" s="10">
        <f t="shared" si="28"/>
        <v>26381.75476191262</v>
      </c>
      <c r="M135" s="10">
        <f t="shared" si="29"/>
        <v>563323.14474501228</v>
      </c>
      <c r="N135" s="10">
        <f t="shared" ca="1" si="21"/>
        <v>7513.0600352286565</v>
      </c>
      <c r="O135" s="10">
        <f t="shared" ca="1" si="25"/>
        <v>711100.692767906</v>
      </c>
      <c r="P135" s="12">
        <f t="shared" ca="1" si="22"/>
        <v>-147777.54802289372</v>
      </c>
    </row>
    <row r="136" spans="4:16" x14ac:dyDescent="0.3">
      <c r="D136" s="5">
        <v>135</v>
      </c>
      <c r="E136" s="8">
        <v>3.73</v>
      </c>
      <c r="F136" s="10">
        <f t="shared" si="26"/>
        <v>7301.3973040068349</v>
      </c>
      <c r="G136" s="10">
        <f t="shared" si="27"/>
        <v>176970.94437787123</v>
      </c>
      <c r="H136" s="8">
        <v>3.68</v>
      </c>
      <c r="I136" s="10">
        <f t="shared" ca="1" si="20"/>
        <v>726.17628114242541</v>
      </c>
      <c r="J136" s="10">
        <f t="shared" ca="1" si="23"/>
        <v>13083.625206765139</v>
      </c>
      <c r="K136" s="10">
        <f t="shared" ca="1" si="24"/>
        <v>152222.45197710552</v>
      </c>
      <c r="L136" s="10">
        <f t="shared" si="28"/>
        <v>27234.211943945495</v>
      </c>
      <c r="M136" s="10">
        <f t="shared" si="29"/>
        <v>590557.35668895778</v>
      </c>
      <c r="N136" s="10">
        <f t="shared" ca="1" si="21"/>
        <v>7672.3287146041257</v>
      </c>
      <c r="O136" s="10">
        <f t="shared" ca="1" si="25"/>
        <v>718773.02148251014</v>
      </c>
      <c r="P136" s="12">
        <f t="shared" ca="1" si="22"/>
        <v>-128215.66479355237</v>
      </c>
    </row>
    <row r="137" spans="4:16" x14ac:dyDescent="0.3">
      <c r="D137" s="5">
        <v>136</v>
      </c>
      <c r="E137" s="8">
        <v>3.75</v>
      </c>
      <c r="F137" s="10">
        <f t="shared" si="26"/>
        <v>7486.3851472727147</v>
      </c>
      <c r="G137" s="10">
        <f t="shared" si="27"/>
        <v>184457.32952514396</v>
      </c>
      <c r="H137" s="8">
        <v>3.7</v>
      </c>
      <c r="I137" s="10">
        <f t="shared" ca="1" si="20"/>
        <v>767.89938755079822</v>
      </c>
      <c r="J137" s="10">
        <f t="shared" ca="1" si="23"/>
        <v>13851.524594315937</v>
      </c>
      <c r="K137" s="10">
        <f t="shared" ca="1" si="24"/>
        <v>171784.33520644688</v>
      </c>
      <c r="L137" s="10">
        <f t="shared" si="28"/>
        <v>28073.944302272681</v>
      </c>
      <c r="M137" s="10">
        <f t="shared" si="29"/>
        <v>618631.30099123041</v>
      </c>
      <c r="N137" s="10">
        <f t="shared" ca="1" si="21"/>
        <v>7841.2277339379534</v>
      </c>
      <c r="O137" s="10">
        <f t="shared" ca="1" si="25"/>
        <v>726614.24921644805</v>
      </c>
      <c r="P137" s="12">
        <f t="shared" ca="1" si="22"/>
        <v>-107982.94822521764</v>
      </c>
    </row>
    <row r="138" spans="4:16" x14ac:dyDescent="0.3">
      <c r="D138" s="5">
        <v>137</v>
      </c>
      <c r="E138" s="8">
        <v>3.77</v>
      </c>
      <c r="F138" s="10">
        <f t="shared" si="26"/>
        <v>7664.9891299538831</v>
      </c>
      <c r="G138" s="10">
        <f t="shared" si="27"/>
        <v>192122.31865509783</v>
      </c>
      <c r="H138" s="8">
        <v>3.72</v>
      </c>
      <c r="I138" s="10">
        <f t="shared" ca="1" si="20"/>
        <v>811.90500230026225</v>
      </c>
      <c r="J138" s="10">
        <f t="shared" ca="1" si="23"/>
        <v>14663.429596616199</v>
      </c>
      <c r="K138" s="10">
        <f t="shared" ca="1" si="24"/>
        <v>192017.0517747816</v>
      </c>
      <c r="L138" s="10">
        <f t="shared" si="28"/>
        <v>28897.009019926139</v>
      </c>
      <c r="M138" s="10">
        <f t="shared" si="29"/>
        <v>647528.3100111566</v>
      </c>
      <c r="N138" s="10">
        <f t="shared" ca="1" si="21"/>
        <v>8020.2866085569758</v>
      </c>
      <c r="O138" s="10">
        <f t="shared" ca="1" si="25"/>
        <v>734634.53582500503</v>
      </c>
      <c r="P138" s="12">
        <f t="shared" ca="1" si="22"/>
        <v>-87106.225813848432</v>
      </c>
    </row>
    <row r="139" spans="4:16" x14ac:dyDescent="0.3">
      <c r="D139" s="5">
        <v>138</v>
      </c>
      <c r="E139" s="8">
        <v>3.79</v>
      </c>
      <c r="F139" s="10">
        <f t="shared" si="26"/>
        <v>7836.240586764774</v>
      </c>
      <c r="G139" s="10">
        <f t="shared" si="27"/>
        <v>199958.55924186259</v>
      </c>
      <c r="H139" s="8">
        <v>3.74</v>
      </c>
      <c r="I139" s="10">
        <f t="shared" ca="1" si="20"/>
        <v>858.30415904348001</v>
      </c>
      <c r="J139" s="10">
        <f t="shared" ca="1" si="23"/>
        <v>15521.733755659679</v>
      </c>
      <c r="K139" s="10">
        <f t="shared" ca="1" si="24"/>
        <v>212893.77418615075</v>
      </c>
      <c r="L139" s="10">
        <f t="shared" si="28"/>
        <v>29699.351823838493</v>
      </c>
      <c r="M139" s="10">
        <f t="shared" si="29"/>
        <v>677227.66183499515</v>
      </c>
      <c r="N139" s="10">
        <f t="shared" ca="1" si="21"/>
        <v>8210.0575548226152</v>
      </c>
      <c r="O139" s="10">
        <f t="shared" ca="1" si="25"/>
        <v>742844.59337982768</v>
      </c>
      <c r="P139" s="12">
        <f t="shared" ca="1" si="22"/>
        <v>-65616.931544832536</v>
      </c>
    </row>
    <row r="140" spans="4:16" x14ac:dyDescent="0.3">
      <c r="D140" s="5">
        <v>139</v>
      </c>
      <c r="E140" s="8">
        <v>3.81</v>
      </c>
      <c r="F140" s="10">
        <f t="shared" si="26"/>
        <v>7999.171013103607</v>
      </c>
      <c r="G140" s="10">
        <f t="shared" si="27"/>
        <v>207957.73025496618</v>
      </c>
      <c r="H140" s="8">
        <v>3.76</v>
      </c>
      <c r="I140" s="10">
        <f t="shared" ca="1" si="20"/>
        <v>907.21160346142233</v>
      </c>
      <c r="J140" s="10">
        <f t="shared" ca="1" si="23"/>
        <v>16428.945359121102</v>
      </c>
      <c r="K140" s="10">
        <f t="shared" ca="1" si="24"/>
        <v>234383.06845516662</v>
      </c>
      <c r="L140" s="10">
        <f t="shared" si="28"/>
        <v>30476.841559924742</v>
      </c>
      <c r="M140" s="10">
        <f t="shared" si="29"/>
        <v>707704.50339491991</v>
      </c>
      <c r="N140" s="10">
        <f t="shared" ca="1" si="21"/>
        <v>8411.1156290149484</v>
      </c>
      <c r="O140" s="10">
        <f t="shared" ca="1" si="25"/>
        <v>751255.70900884259</v>
      </c>
      <c r="P140" s="12">
        <f t="shared" ca="1" si="22"/>
        <v>-43551.205613922677</v>
      </c>
    </row>
    <row r="141" spans="4:16" x14ac:dyDescent="0.3">
      <c r="D141" s="5">
        <v>140</v>
      </c>
      <c r="E141" s="8">
        <v>3.83</v>
      </c>
      <c r="F141" s="10">
        <f t="shared" si="26"/>
        <v>8152.8220580182433</v>
      </c>
      <c r="G141" s="10">
        <f t="shared" si="27"/>
        <v>216110.55231298442</v>
      </c>
      <c r="H141" s="8">
        <v>3.78</v>
      </c>
      <c r="I141" s="10">
        <f t="shared" ca="1" si="20"/>
        <v>958.74569698596747</v>
      </c>
      <c r="J141" s="10">
        <f t="shared" ca="1" si="23"/>
        <v>17387.691056107069</v>
      </c>
      <c r="K141" s="10">
        <f t="shared" ca="1" si="24"/>
        <v>256448.79438607642</v>
      </c>
      <c r="L141" s="10">
        <f t="shared" si="28"/>
        <v>31225.308482209872</v>
      </c>
      <c r="M141" s="10">
        <f t="shared" si="29"/>
        <v>738929.81187712983</v>
      </c>
      <c r="N141" s="10">
        <f t="shared" ca="1" si="21"/>
        <v>8624.0587346069569</v>
      </c>
      <c r="O141" s="10">
        <f t="shared" ca="1" si="25"/>
        <v>759879.76774344954</v>
      </c>
      <c r="P141" s="12">
        <f t="shared" ca="1" si="22"/>
        <v>-20949.955866319709</v>
      </c>
    </row>
    <row r="142" spans="4:16" x14ac:dyDescent="0.3">
      <c r="D142" s="5">
        <v>141</v>
      </c>
      <c r="E142" s="8">
        <v>3.85</v>
      </c>
      <c r="F142" s="10">
        <f t="shared" si="26"/>
        <v>8296.2560566767479</v>
      </c>
      <c r="G142" s="10">
        <f t="shared" si="27"/>
        <v>224406.80836966116</v>
      </c>
      <c r="H142" s="8">
        <v>3.8</v>
      </c>
      <c r="I142" s="10">
        <f t="shared" ca="1" si="20"/>
        <v>1013.0282833401615</v>
      </c>
      <c r="J142" s="10">
        <f t="shared" ca="1" si="23"/>
        <v>18400.719339447231</v>
      </c>
      <c r="K142" s="10">
        <f t="shared" ca="1" si="24"/>
        <v>279050.04413367936</v>
      </c>
      <c r="L142" s="10">
        <f t="shared" si="28"/>
        <v>31940.58581820548</v>
      </c>
      <c r="M142" s="10">
        <f t="shared" si="29"/>
        <v>770870.39769533533</v>
      </c>
      <c r="N142" s="10">
        <f t="shared" ca="1" si="21"/>
        <v>8849.5074766926136</v>
      </c>
      <c r="O142" s="10">
        <f t="shared" ca="1" si="25"/>
        <v>768729.27522014221</v>
      </c>
      <c r="P142" s="12">
        <f t="shared" ca="1" si="22"/>
        <v>2141.122475193115</v>
      </c>
    </row>
    <row r="143" spans="4:16" x14ac:dyDescent="0.3">
      <c r="D143" s="5">
        <v>142</v>
      </c>
      <c r="E143" s="8">
        <v>3.87</v>
      </c>
      <c r="F143" s="10">
        <f t="shared" si="26"/>
        <v>8428.5669379138872</v>
      </c>
      <c r="G143" s="10">
        <f t="shared" si="27"/>
        <v>232835.37530757504</v>
      </c>
      <c r="H143" s="8">
        <v>3.82</v>
      </c>
      <c r="I143" s="10">
        <f t="shared" ca="1" si="20"/>
        <v>1070.1845131459231</v>
      </c>
      <c r="J143" s="10">
        <f t="shared" ca="1" si="23"/>
        <v>19470.903852593154</v>
      </c>
      <c r="K143" s="10">
        <f t="shared" ca="1" si="24"/>
        <v>302141.12247519224</v>
      </c>
      <c r="L143" s="10">
        <f t="shared" si="28"/>
        <v>32618.554049726743</v>
      </c>
      <c r="M143" s="10">
        <f t="shared" si="29"/>
        <v>803488.95174506202</v>
      </c>
      <c r="N143" s="10">
        <f t="shared" ca="1" si="21"/>
        <v>9088.1048402174256</v>
      </c>
      <c r="O143" s="10">
        <f t="shared" ca="1" si="25"/>
        <v>777817.3800603596</v>
      </c>
      <c r="P143" s="12">
        <f t="shared" ca="1" si="22"/>
        <v>25671.571684702416</v>
      </c>
    </row>
    <row r="144" spans="4:16" x14ac:dyDescent="0.3">
      <c r="D144" s="5">
        <v>143</v>
      </c>
      <c r="E144" s="8">
        <v>3.89</v>
      </c>
      <c r="F144" s="10">
        <f t="shared" si="26"/>
        <v>8548.8913189925697</v>
      </c>
      <c r="G144" s="10">
        <f t="shared" si="27"/>
        <v>241384.26662656761</v>
      </c>
      <c r="H144" s="8">
        <v>3.84</v>
      </c>
      <c r="I144" s="10">
        <f t="shared" ca="1" si="20"/>
        <v>1130.3426214718966</v>
      </c>
      <c r="J144" s="10">
        <f t="shared" ca="1" si="23"/>
        <v>20601.24647406505</v>
      </c>
      <c r="K144" s="10">
        <f t="shared" ca="1" si="24"/>
        <v>325671.57168470154</v>
      </c>
      <c r="L144" s="10">
        <f t="shared" si="28"/>
        <v>33255.1872308811</v>
      </c>
      <c r="M144" s="10">
        <f t="shared" si="29"/>
        <v>836744.13897594309</v>
      </c>
      <c r="N144" s="10">
        <f t="shared" ca="1" si="21"/>
        <v>9340.5156664520837</v>
      </c>
      <c r="O144" s="10">
        <f t="shared" ca="1" si="25"/>
        <v>787157.89572681172</v>
      </c>
      <c r="P144" s="12">
        <f t="shared" ca="1" si="22"/>
        <v>49586.243249131367</v>
      </c>
    </row>
    <row r="145" spans="4:16" x14ac:dyDescent="0.3">
      <c r="D145" s="5">
        <v>144</v>
      </c>
      <c r="E145" s="8">
        <v>3.91</v>
      </c>
      <c r="F145" s="10">
        <f t="shared" si="26"/>
        <v>8656.4195801094684</v>
      </c>
      <c r="G145" s="10">
        <f t="shared" si="27"/>
        <v>250040.68620667708</v>
      </c>
      <c r="H145" s="8">
        <v>3.86</v>
      </c>
      <c r="I145" s="10">
        <f t="shared" ca="1" si="20"/>
        <v>1193.6336528153854</v>
      </c>
      <c r="J145" s="10">
        <f t="shared" ca="1" si="23"/>
        <v>21794.880126880435</v>
      </c>
      <c r="K145" s="10">
        <f t="shared" ca="1" si="24"/>
        <v>349586.24324913061</v>
      </c>
      <c r="L145" s="10">
        <f t="shared" si="28"/>
        <v>33846.60055822802</v>
      </c>
      <c r="M145" s="10">
        <f t="shared" si="29"/>
        <v>870590.73953417107</v>
      </c>
      <c r="N145" s="10">
        <f t="shared" ca="1" si="21"/>
        <v>9607.4258998673868</v>
      </c>
      <c r="O145" s="10">
        <f t="shared" ca="1" si="25"/>
        <v>796765.32162667916</v>
      </c>
      <c r="P145" s="12">
        <f t="shared" ca="1" si="22"/>
        <v>73825.417907491908</v>
      </c>
    </row>
    <row r="146" spans="4:16" x14ac:dyDescent="0.3">
      <c r="D146" s="5">
        <v>145</v>
      </c>
      <c r="E146" s="8">
        <v>3.93</v>
      </c>
      <c r="F146" s="10">
        <f t="shared" si="26"/>
        <v>8750.4066965300281</v>
      </c>
      <c r="G146" s="10">
        <f t="shared" si="27"/>
        <v>258791.09290320711</v>
      </c>
      <c r="H146" s="8">
        <v>3.88</v>
      </c>
      <c r="I146" s="10">
        <f t="shared" ca="1" si="20"/>
        <v>1260.1911276383173</v>
      </c>
      <c r="J146" s="10">
        <f t="shared" ca="1" si="23"/>
        <v>23055.071254518753</v>
      </c>
      <c r="K146" s="10">
        <f t="shared" ca="1" si="24"/>
        <v>373825.41790749127</v>
      </c>
      <c r="L146" s="10">
        <f t="shared" si="28"/>
        <v>34389.098317363008</v>
      </c>
      <c r="M146" s="10">
        <f t="shared" si="29"/>
        <v>904979.83785153413</v>
      </c>
      <c r="N146" s="10">
        <f t="shared" ca="1" si="21"/>
        <v>9889.5415752366716</v>
      </c>
      <c r="O146" s="10">
        <f t="shared" ca="1" si="25"/>
        <v>806654.86320191587</v>
      </c>
      <c r="P146" s="12">
        <f t="shared" ca="1" si="22"/>
        <v>98324.974649618263</v>
      </c>
    </row>
    <row r="147" spans="4:16" x14ac:dyDescent="0.3">
      <c r="D147" s="5">
        <v>146</v>
      </c>
      <c r="E147" s="8">
        <v>3.95</v>
      </c>
      <c r="F147" s="10">
        <f t="shared" si="26"/>
        <v>8830.1825975887896</v>
      </c>
      <c r="G147" s="10">
        <f t="shared" si="27"/>
        <v>267621.27550079592</v>
      </c>
      <c r="H147" s="8">
        <v>3.9</v>
      </c>
      <c r="I147" s="10">
        <f t="shared" ca="1" si="20"/>
        <v>1330.1506442160317</v>
      </c>
      <c r="J147" s="10">
        <f t="shared" ca="1" si="23"/>
        <v>24385.221898734784</v>
      </c>
      <c r="K147" s="10">
        <f t="shared" ca="1" si="24"/>
        <v>398324.97464961762</v>
      </c>
      <c r="L147" s="10">
        <f t="shared" si="28"/>
        <v>34879.221260475722</v>
      </c>
      <c r="M147" s="10">
        <f t="shared" si="29"/>
        <v>939859.05911200983</v>
      </c>
      <c r="N147" s="10">
        <f t="shared" ca="1" si="21"/>
        <v>10187.587512442522</v>
      </c>
      <c r="O147" s="10">
        <f t="shared" ca="1" si="25"/>
        <v>816842.45071435836</v>
      </c>
      <c r="P147" s="12">
        <f t="shared" ca="1" si="22"/>
        <v>123016.60839765146</v>
      </c>
    </row>
    <row r="148" spans="4:16" x14ac:dyDescent="0.3">
      <c r="D148" s="5">
        <v>147</v>
      </c>
      <c r="E148" s="8">
        <v>3.97</v>
      </c>
      <c r="F148" s="10">
        <f t="shared" si="26"/>
        <v>8895.1618199804634</v>
      </c>
      <c r="G148" s="10">
        <f t="shared" si="27"/>
        <v>276516.4373207764</v>
      </c>
      <c r="H148" s="8">
        <v>3.92</v>
      </c>
      <c r="I148" s="10">
        <f t="shared" ca="1" si="20"/>
        <v>1403.6494092190335</v>
      </c>
      <c r="J148" s="10">
        <f t="shared" ca="1" si="23"/>
        <v>25788.871307953817</v>
      </c>
      <c r="K148" s="10">
        <f t="shared" ca="1" si="24"/>
        <v>423016.60839765088</v>
      </c>
      <c r="L148" s="10">
        <f t="shared" si="28"/>
        <v>35313.792425322441</v>
      </c>
      <c r="M148" s="10">
        <f t="shared" si="29"/>
        <v>975172.85153733229</v>
      </c>
      <c r="N148" s="10">
        <f t="shared" ca="1" si="21"/>
        <v>10502.305684138611</v>
      </c>
      <c r="O148" s="10">
        <f t="shared" ca="1" si="25"/>
        <v>827344.75639849692</v>
      </c>
      <c r="P148" s="12">
        <f t="shared" ca="1" si="22"/>
        <v>147828.09513883537</v>
      </c>
    </row>
    <row r="149" spans="4:16" x14ac:dyDescent="0.3">
      <c r="D149" s="5">
        <v>148</v>
      </c>
      <c r="E149" s="8">
        <v>3.99</v>
      </c>
      <c r="F149" s="10">
        <f t="shared" si="26"/>
        <v>8944.8522283890979</v>
      </c>
      <c r="G149" s="10">
        <f t="shared" si="27"/>
        <v>285461.28954916552</v>
      </c>
      <c r="H149" s="8">
        <v>3.94</v>
      </c>
      <c r="I149" s="10">
        <f t="shared" ca="1" si="20"/>
        <v>1480.8256901434086</v>
      </c>
      <c r="J149" s="10">
        <f t="shared" ca="1" si="23"/>
        <v>27269.696998097224</v>
      </c>
      <c r="K149" s="10">
        <f t="shared" ca="1" si="24"/>
        <v>447828.09513883473</v>
      </c>
      <c r="L149" s="10">
        <f t="shared" si="28"/>
        <v>35689.9603912725</v>
      </c>
      <c r="M149" s="10">
        <f t="shared" si="29"/>
        <v>1010862.8119286047</v>
      </c>
      <c r="N149" s="10">
        <f t="shared" ca="1" si="21"/>
        <v>10834.453219165029</v>
      </c>
      <c r="O149" s="10">
        <f t="shared" ca="1" si="25"/>
        <v>838179.20961766189</v>
      </c>
      <c r="P149" s="12">
        <f t="shared" ca="1" si="22"/>
        <v>172683.60231094284</v>
      </c>
    </row>
    <row r="150" spans="4:16" x14ac:dyDescent="0.3">
      <c r="D150" s="5">
        <v>149</v>
      </c>
      <c r="E150" s="8">
        <v>4.01</v>
      </c>
      <c r="F150" s="10">
        <f t="shared" si="26"/>
        <v>8978.8625898426781</v>
      </c>
      <c r="G150" s="10">
        <f t="shared" si="27"/>
        <v>294440.15213900822</v>
      </c>
      <c r="H150" s="8">
        <v>3.96</v>
      </c>
      <c r="I150" s="10">
        <f t="shared" ca="1" si="20"/>
        <v>1561.81818244903</v>
      </c>
      <c r="J150" s="10">
        <f t="shared" ca="1" si="23"/>
        <v>28831.515180546256</v>
      </c>
      <c r="K150" s="10">
        <f t="shared" ca="1" si="24"/>
        <v>472683.60231094219</v>
      </c>
      <c r="L150" s="10">
        <f t="shared" si="28"/>
        <v>36005.238985269134</v>
      </c>
      <c r="M150" s="10">
        <f t="shared" si="29"/>
        <v>1046868.0509138738</v>
      </c>
      <c r="N150" s="10">
        <f t="shared" ca="1" si="21"/>
        <v>11184.800002498159</v>
      </c>
      <c r="O150" s="10">
        <f t="shared" ca="1" si="25"/>
        <v>849364.0096201601</v>
      </c>
      <c r="P150" s="12">
        <f t="shared" ca="1" si="22"/>
        <v>197504.04129371373</v>
      </c>
    </row>
    <row r="151" spans="4:16" x14ac:dyDescent="0.3">
      <c r="D151" s="5">
        <v>150</v>
      </c>
      <c r="E151" s="8">
        <v>4.03</v>
      </c>
      <c r="F151" s="10">
        <f t="shared" si="26"/>
        <v>8996.9088091762624</v>
      </c>
      <c r="G151" s="10">
        <f t="shared" si="27"/>
        <v>303437.06094818446</v>
      </c>
      <c r="H151" s="8">
        <v>3.98</v>
      </c>
      <c r="I151" s="10">
        <f t="shared" ca="1" si="20"/>
        <v>1646.7652840721685</v>
      </c>
      <c r="J151" s="10">
        <f t="shared" ca="1" si="23"/>
        <v>30478.280464618423</v>
      </c>
      <c r="K151" s="10">
        <f t="shared" ca="1" si="24"/>
        <v>497504.04129371321</v>
      </c>
      <c r="L151" s="10">
        <f t="shared" si="28"/>
        <v>36257.542500980337</v>
      </c>
      <c r="M151" s="10">
        <f t="shared" si="29"/>
        <v>1083125.5934148543</v>
      </c>
      <c r="N151" s="10">
        <f t="shared" ca="1" si="21"/>
        <v>11554.12583060723</v>
      </c>
      <c r="O151" s="10">
        <f t="shared" ca="1" si="25"/>
        <v>860918.13545076735</v>
      </c>
      <c r="P151" s="12">
        <f t="shared" ca="1" si="22"/>
        <v>222207.45796408691</v>
      </c>
    </row>
    <row r="152" spans="4:16" x14ac:dyDescent="0.3">
      <c r="D152" s="5">
        <v>151</v>
      </c>
      <c r="E152" s="8">
        <v>4.05</v>
      </c>
      <c r="F152" s="10">
        <f t="shared" si="26"/>
        <v>8998.8186612038462</v>
      </c>
      <c r="G152" s="10">
        <f t="shared" si="27"/>
        <v>312435.8796093883</v>
      </c>
      <c r="H152" s="8">
        <v>4</v>
      </c>
      <c r="I152" s="10">
        <f t="shared" ca="1" si="20"/>
        <v>1735.8042698691111</v>
      </c>
      <c r="J152" s="10">
        <f t="shared" ca="1" si="23"/>
        <v>32214.084734487533</v>
      </c>
      <c r="K152" s="10">
        <f t="shared" ca="1" si="24"/>
        <v>522207.45796408632</v>
      </c>
      <c r="L152" s="10">
        <f t="shared" si="28"/>
        <v>36445.215577875577</v>
      </c>
      <c r="M152" s="10">
        <f t="shared" si="29"/>
        <v>1119570.8089927298</v>
      </c>
      <c r="N152" s="10">
        <f t="shared" ca="1" si="21"/>
        <v>11943.217079476444</v>
      </c>
      <c r="O152" s="10">
        <f t="shared" ca="1" si="25"/>
        <v>872861.35253024381</v>
      </c>
      <c r="P152" s="12">
        <f t="shared" ca="1" si="22"/>
        <v>246709.45646248595</v>
      </c>
    </row>
    <row r="153" spans="4:16" x14ac:dyDescent="0.3">
      <c r="D153" s="5">
        <v>152</v>
      </c>
      <c r="E153" s="8">
        <v>4.07</v>
      </c>
      <c r="F153" s="10">
        <f t="shared" si="26"/>
        <v>8984.5348898340799</v>
      </c>
      <c r="G153" s="10">
        <f t="shared" si="27"/>
        <v>321420.41449922236</v>
      </c>
      <c r="H153" s="8">
        <v>4.0199999999999996</v>
      </c>
      <c r="I153" s="10">
        <f t="shared" ca="1" si="20"/>
        <v>1829.0703585411773</v>
      </c>
      <c r="J153" s="10">
        <f t="shared" ca="1" si="23"/>
        <v>34043.155093028712</v>
      </c>
      <c r="K153" s="10">
        <f t="shared" ca="1" si="24"/>
        <v>546709.45646248548</v>
      </c>
      <c r="L153" s="10">
        <f t="shared" si="28"/>
        <v>36567.057001624707</v>
      </c>
      <c r="M153" s="10">
        <f t="shared" si="29"/>
        <v>1156137.8659943545</v>
      </c>
      <c r="N153" s="10">
        <f t="shared" ca="1" si="21"/>
        <v>12352.862841335533</v>
      </c>
      <c r="O153" s="10">
        <f t="shared" ca="1" si="25"/>
        <v>885214.2153715794</v>
      </c>
      <c r="P153" s="12">
        <f t="shared" ca="1" si="22"/>
        <v>270923.65062277508</v>
      </c>
    </row>
    <row r="154" spans="4:16" x14ac:dyDescent="0.3">
      <c r="D154" s="5">
        <v>153</v>
      </c>
      <c r="E154" s="8">
        <v>4.09</v>
      </c>
      <c r="F154" s="10">
        <f t="shared" si="26"/>
        <v>8954.1165842681494</v>
      </c>
      <c r="G154" s="10">
        <f t="shared" si="27"/>
        <v>330374.53108349052</v>
      </c>
      <c r="H154" s="8">
        <v>4.04</v>
      </c>
      <c r="I154" s="10">
        <f t="shared" ca="1" si="20"/>
        <v>1926.6956647129221</v>
      </c>
      <c r="J154" s="10">
        <f t="shared" ca="1" si="23"/>
        <v>35969.850757741631</v>
      </c>
      <c r="K154" s="10">
        <f t="shared" ca="1" si="24"/>
        <v>570923.65062277461</v>
      </c>
      <c r="L154" s="10">
        <f t="shared" si="28"/>
        <v>36622.336829656728</v>
      </c>
      <c r="M154" s="10">
        <f t="shared" si="29"/>
        <v>1192760.2028240112</v>
      </c>
      <c r="N154" s="10">
        <f t="shared" ca="1" si="21"/>
        <v>12783.850485440205</v>
      </c>
      <c r="O154" s="10">
        <f t="shared" ca="1" si="25"/>
        <v>897998.06585701962</v>
      </c>
      <c r="P154" s="12">
        <f t="shared" ca="1" si="22"/>
        <v>294762.13696699159</v>
      </c>
    </row>
    <row r="155" spans="4:16" x14ac:dyDescent="0.3">
      <c r="D155" s="5">
        <v>154</v>
      </c>
      <c r="E155" s="8">
        <v>4.1100000000000003</v>
      </c>
      <c r="F155" s="10">
        <f t="shared" si="26"/>
        <v>8907.7387861458064</v>
      </c>
      <c r="G155" s="10">
        <f t="shared" si="27"/>
        <v>339282.26986963634</v>
      </c>
      <c r="H155" s="8">
        <v>4.0599999999999996</v>
      </c>
      <c r="I155" s="10">
        <f t="shared" ca="1" si="20"/>
        <v>2028.8080291110773</v>
      </c>
      <c r="J155" s="10">
        <f t="shared" ca="1" si="23"/>
        <v>37998.658786852706</v>
      </c>
      <c r="K155" s="10">
        <f t="shared" ca="1" si="24"/>
        <v>594762.13696699112</v>
      </c>
      <c r="L155" s="10">
        <f t="shared" si="28"/>
        <v>36610.806411059268</v>
      </c>
      <c r="M155" s="10">
        <f t="shared" si="29"/>
        <v>1229371.0092350706</v>
      </c>
      <c r="N155" s="10">
        <f t="shared" ca="1" si="21"/>
        <v>13236.960598190974</v>
      </c>
      <c r="O155" s="10">
        <f t="shared" ca="1" si="25"/>
        <v>911235.02645521064</v>
      </c>
      <c r="P155" s="12">
        <f t="shared" ca="1" si="22"/>
        <v>318135.98277985991</v>
      </c>
    </row>
    <row r="156" spans="4:16" x14ac:dyDescent="0.3">
      <c r="D156" s="5">
        <v>155</v>
      </c>
      <c r="E156" s="8">
        <v>4.13</v>
      </c>
      <c r="F156" s="10">
        <f t="shared" si="26"/>
        <v>8845.6903273889056</v>
      </c>
      <c r="G156" s="10">
        <f t="shared" si="27"/>
        <v>348127.96019702527</v>
      </c>
      <c r="H156" s="8">
        <v>4.08</v>
      </c>
      <c r="I156" s="10">
        <f t="shared" ca="1" si="20"/>
        <v>2135.5297202511965</v>
      </c>
      <c r="J156" s="10">
        <f t="shared" ca="1" si="23"/>
        <v>40134.1885071039</v>
      </c>
      <c r="K156" s="10">
        <f t="shared" ca="1" si="24"/>
        <v>618135.98277985933</v>
      </c>
      <c r="L156" s="10">
        <f t="shared" si="28"/>
        <v>36532.701052116179</v>
      </c>
      <c r="M156" s="10">
        <f t="shared" si="29"/>
        <v>1265903.7102871868</v>
      </c>
      <c r="N156" s="10">
        <f t="shared" ca="1" si="21"/>
        <v>13712.961258624882</v>
      </c>
      <c r="O156" s="10">
        <f t="shared" ca="1" si="25"/>
        <v>924947.98771383555</v>
      </c>
      <c r="P156" s="12">
        <f t="shared" ca="1" si="22"/>
        <v>340955.72257335123</v>
      </c>
    </row>
    <row r="157" spans="4:16" x14ac:dyDescent="0.3">
      <c r="D157" s="5">
        <v>156</v>
      </c>
      <c r="E157" s="8">
        <v>4.1500000000000004</v>
      </c>
      <c r="F157" s="10">
        <f t="shared" si="26"/>
        <v>8768.3699447273557</v>
      </c>
      <c r="G157" s="10">
        <f t="shared" si="27"/>
        <v>356896.33014175261</v>
      </c>
      <c r="H157" s="8">
        <v>4.0999999999999996</v>
      </c>
      <c r="I157" s="10">
        <f t="shared" ca="1" si="20"/>
        <v>2246.9760017138588</v>
      </c>
      <c r="J157" s="10">
        <f t="shared" ca="1" si="23"/>
        <v>42381.164508817761</v>
      </c>
      <c r="K157" s="10">
        <f t="shared" ca="1" si="24"/>
        <v>640955.72257335065</v>
      </c>
      <c r="L157" s="10">
        <f t="shared" si="28"/>
        <v>36388.735270618527</v>
      </c>
      <c r="M157" s="10">
        <f t="shared" si="29"/>
        <v>1302292.4455578052</v>
      </c>
      <c r="N157" s="10">
        <f t="shared" ca="1" si="21"/>
        <v>14212.60160702682</v>
      </c>
      <c r="O157" s="10">
        <f t="shared" ca="1" si="25"/>
        <v>939160.58932086232</v>
      </c>
      <c r="P157" s="12">
        <f t="shared" ca="1" si="22"/>
        <v>363131.85623694293</v>
      </c>
    </row>
    <row r="158" spans="4:16" x14ac:dyDescent="0.3">
      <c r="D158" s="5">
        <v>157</v>
      </c>
      <c r="E158" s="8">
        <v>4.17</v>
      </c>
      <c r="F158" s="10">
        <f t="shared" si="26"/>
        <v>8676.2807616400696</v>
      </c>
      <c r="G158" s="10">
        <f t="shared" si="27"/>
        <v>365572.61090339266</v>
      </c>
      <c r="H158" s="8">
        <v>4.12</v>
      </c>
      <c r="I158" s="10">
        <f t="shared" ca="1" si="20"/>
        <v>2363.2535600167184</v>
      </c>
      <c r="J158" s="10">
        <f t="shared" ca="1" si="23"/>
        <v>44744.418068834479</v>
      </c>
      <c r="K158" s="10">
        <f t="shared" ca="1" si="24"/>
        <v>663131.85623694246</v>
      </c>
      <c r="L158" s="10">
        <f t="shared" si="28"/>
        <v>36180.090776039091</v>
      </c>
      <c r="M158" s="10">
        <f t="shared" si="29"/>
        <v>1338472.5363338443</v>
      </c>
      <c r="N158" s="10">
        <f t="shared" ca="1" si="21"/>
        <v>14736.604667268881</v>
      </c>
      <c r="O158" s="10">
        <f t="shared" ca="1" si="25"/>
        <v>953897.19398813124</v>
      </c>
      <c r="P158" s="12">
        <f t="shared" ca="1" si="22"/>
        <v>384575.34234571306</v>
      </c>
    </row>
    <row r="159" spans="4:16" x14ac:dyDescent="0.3">
      <c r="D159" s="5">
        <v>158</v>
      </c>
      <c r="E159" s="8">
        <v>4.1900000000000004</v>
      </c>
      <c r="F159" s="10">
        <f t="shared" si="26"/>
        <v>8570.0232699312273</v>
      </c>
      <c r="G159" s="10">
        <f t="shared" si="27"/>
        <v>374142.63417332387</v>
      </c>
      <c r="H159" s="8">
        <v>4.1399999999999997</v>
      </c>
      <c r="I159" s="10">
        <f t="shared" ca="1" si="20"/>
        <v>2484.4587892982045</v>
      </c>
      <c r="J159" s="10">
        <f t="shared" ca="1" si="23"/>
        <v>47228.87685813268</v>
      </c>
      <c r="K159" s="10">
        <f t="shared" ca="1" si="24"/>
        <v>684575.34234571259</v>
      </c>
      <c r="L159" s="10">
        <f t="shared" si="28"/>
        <v>35908.397501011845</v>
      </c>
      <c r="M159" s="10">
        <f t="shared" si="29"/>
        <v>1374380.9338348561</v>
      </c>
      <c r="N159" s="10">
        <f t="shared" ca="1" si="21"/>
        <v>15285.659387694566</v>
      </c>
      <c r="O159" s="10">
        <f t="shared" ca="1" si="25"/>
        <v>969182.8533758258</v>
      </c>
      <c r="P159" s="12">
        <f t="shared" ca="1" si="22"/>
        <v>405198.08045903035</v>
      </c>
    </row>
    <row r="160" spans="4:16" x14ac:dyDescent="0.3">
      <c r="D160" s="5">
        <v>159</v>
      </c>
      <c r="E160" s="8">
        <v>4.21</v>
      </c>
      <c r="F160" s="10">
        <f t="shared" si="26"/>
        <v>8450.2869797840649</v>
      </c>
      <c r="G160" s="10">
        <f t="shared" si="27"/>
        <v>382592.92115310795</v>
      </c>
      <c r="H160" s="8">
        <v>4.16</v>
      </c>
      <c r="I160" s="10">
        <f t="shared" ca="1" si="20"/>
        <v>2610.6759305598944</v>
      </c>
      <c r="J160" s="10">
        <f t="shared" ca="1" si="23"/>
        <v>49839.552788692577</v>
      </c>
      <c r="K160" s="10">
        <f t="shared" ca="1" si="24"/>
        <v>705198.08045902988</v>
      </c>
      <c r="L160" s="10">
        <f t="shared" si="28"/>
        <v>35575.708184890915</v>
      </c>
      <c r="M160" s="10">
        <f t="shared" si="29"/>
        <v>1409956.6420197471</v>
      </c>
      <c r="N160" s="10">
        <f t="shared" ca="1" si="21"/>
        <v>15860.411871129161</v>
      </c>
      <c r="O160" s="10">
        <f t="shared" ca="1" si="25"/>
        <v>985043.26524695498</v>
      </c>
      <c r="P160" s="12">
        <f t="shared" ca="1" si="22"/>
        <v>424913.37677279208</v>
      </c>
    </row>
    <row r="161" spans="4:16" x14ac:dyDescent="0.3">
      <c r="D161" s="5">
        <v>160</v>
      </c>
      <c r="E161" s="8">
        <v>4.2300000000000004</v>
      </c>
      <c r="F161" s="10">
        <f t="shared" si="26"/>
        <v>8317.8409375396495</v>
      </c>
      <c r="G161" s="10">
        <f t="shared" si="27"/>
        <v>390910.76209064759</v>
      </c>
      <c r="H161" s="8">
        <v>4.18</v>
      </c>
      <c r="I161" s="10">
        <f t="shared" ca="1" si="20"/>
        <v>2741.9750651038676</v>
      </c>
      <c r="J161" s="10">
        <f t="shared" ca="1" si="23"/>
        <v>52581.527853796448</v>
      </c>
      <c r="K161" s="10">
        <f t="shared" ca="1" si="24"/>
        <v>724913.37677279161</v>
      </c>
      <c r="L161" s="10">
        <f t="shared" si="28"/>
        <v>35184.467165792725</v>
      </c>
      <c r="M161" s="10">
        <f t="shared" si="29"/>
        <v>1445141.1091855399</v>
      </c>
      <c r="N161" s="10">
        <f t="shared" ca="1" si="21"/>
        <v>16461.455772134166</v>
      </c>
      <c r="O161" s="10">
        <f t="shared" ca="1" si="25"/>
        <v>1001504.7210190891</v>
      </c>
      <c r="P161" s="12">
        <f t="shared" ca="1" si="22"/>
        <v>443636.38816645078</v>
      </c>
    </row>
    <row r="162" spans="4:16" x14ac:dyDescent="0.3">
      <c r="D162" s="5">
        <v>161</v>
      </c>
      <c r="E162" s="8">
        <v>4.25</v>
      </c>
      <c r="F162" s="10">
        <f t="shared" si="26"/>
        <v>8173.5233336097672</v>
      </c>
      <c r="G162" s="10">
        <f t="shared" si="27"/>
        <v>399084.28542425734</v>
      </c>
      <c r="H162" s="8">
        <v>4.2</v>
      </c>
      <c r="I162" s="10">
        <f t="shared" ca="1" si="20"/>
        <v>2878.409964083829</v>
      </c>
      <c r="J162" s="10">
        <f t="shared" ca="1" si="23"/>
        <v>55459.93781788028</v>
      </c>
      <c r="K162" s="10">
        <f t="shared" ca="1" si="24"/>
        <v>743636.3881664502</v>
      </c>
      <c r="L162" s="10">
        <f t="shared" si="28"/>
        <v>34737.474167841508</v>
      </c>
      <c r="M162" s="10">
        <f t="shared" si="29"/>
        <v>1479878.5833533814</v>
      </c>
      <c r="N162" s="10">
        <f t="shared" ca="1" si="21"/>
        <v>17089.321849152082</v>
      </c>
      <c r="O162" s="10">
        <f t="shared" ca="1" si="25"/>
        <v>1018594.0428682412</v>
      </c>
      <c r="P162" s="12">
        <f t="shared" ca="1" si="22"/>
        <v>461284.54048514017</v>
      </c>
    </row>
    <row r="163" spans="4:16" x14ac:dyDescent="0.3">
      <c r="D163" s="5">
        <v>162</v>
      </c>
      <c r="E163" s="8">
        <v>4.2699999999999996</v>
      </c>
      <c r="F163" s="10">
        <f t="shared" si="26"/>
        <v>8018.2304381964304</v>
      </c>
      <c r="G163" s="10">
        <f t="shared" si="27"/>
        <v>407102.51586245379</v>
      </c>
      <c r="H163" s="8">
        <v>4.22</v>
      </c>
      <c r="I163" s="10">
        <f t="shared" ca="1" si="20"/>
        <v>3020.0157987965017</v>
      </c>
      <c r="J163" s="10">
        <f t="shared" ca="1" si="23"/>
        <v>58479.953616676779</v>
      </c>
      <c r="K163" s="10">
        <f t="shared" ca="1" si="24"/>
        <v>761284.54048513959</v>
      </c>
      <c r="L163" s="10">
        <f t="shared" si="28"/>
        <v>34237.843971098751</v>
      </c>
      <c r="M163" s="10">
        <f t="shared" si="29"/>
        <v>1514116.4273244801</v>
      </c>
      <c r="N163" s="10">
        <f t="shared" ca="1" si="21"/>
        <v>17744.466670921236</v>
      </c>
      <c r="O163" s="10">
        <f t="shared" ca="1" si="25"/>
        <v>1036338.5095391624</v>
      </c>
      <c r="P163" s="12">
        <f t="shared" ca="1" si="22"/>
        <v>477777.91778531775</v>
      </c>
    </row>
    <row r="164" spans="4:16" x14ac:dyDescent="0.3">
      <c r="D164" s="5">
        <v>163</v>
      </c>
      <c r="E164" s="8">
        <v>4.29</v>
      </c>
      <c r="F164" s="10">
        <f t="shared" si="26"/>
        <v>7852.9051095932828</v>
      </c>
      <c r="G164" s="10">
        <f t="shared" si="27"/>
        <v>414955.42097204708</v>
      </c>
      <c r="H164" s="8">
        <v>4.24</v>
      </c>
      <c r="I164" s="10">
        <f t="shared" ca="1" si="20"/>
        <v>3166.8067194997398</v>
      </c>
      <c r="J164" s="10">
        <f t="shared" ca="1" si="23"/>
        <v>61646.760336176521</v>
      </c>
      <c r="K164" s="10">
        <f t="shared" ca="1" si="24"/>
        <v>777777.91778531717</v>
      </c>
      <c r="L164" s="10">
        <f t="shared" si="28"/>
        <v>33688.96292015518</v>
      </c>
      <c r="M164" s="10">
        <f t="shared" si="29"/>
        <v>1547805.3902446353</v>
      </c>
      <c r="N164" s="10">
        <f t="shared" ca="1" si="21"/>
        <v>18427.260490678898</v>
      </c>
      <c r="O164" s="10">
        <f t="shared" ca="1" si="25"/>
        <v>1054765.7700298412</v>
      </c>
      <c r="P164" s="12">
        <f t="shared" ca="1" si="22"/>
        <v>493039.62021479406</v>
      </c>
    </row>
    <row r="165" spans="4:16" x14ac:dyDescent="0.3">
      <c r="D165" s="5">
        <v>164</v>
      </c>
      <c r="E165" s="8">
        <v>4.3099999999999996</v>
      </c>
      <c r="F165" s="10">
        <f t="shared" si="26"/>
        <v>7678.5251189139435</v>
      </c>
      <c r="G165" s="10">
        <f t="shared" si="27"/>
        <v>422633.94609096105</v>
      </c>
      <c r="H165" s="8">
        <v>4.26</v>
      </c>
      <c r="I165" s="10">
        <f t="shared" ca="1" si="20"/>
        <v>3318.7733141759927</v>
      </c>
      <c r="J165" s="10">
        <f t="shared" ca="1" si="23"/>
        <v>64965.533650352518</v>
      </c>
      <c r="K165" s="10">
        <f t="shared" ca="1" si="24"/>
        <v>793039.62021479337</v>
      </c>
      <c r="L165" s="10">
        <f t="shared" si="28"/>
        <v>33094.443262519097</v>
      </c>
      <c r="M165" s="10">
        <f t="shared" si="29"/>
        <v>1580899.8335071544</v>
      </c>
      <c r="N165" s="10">
        <f t="shared" ca="1" si="21"/>
        <v>19137.97431838973</v>
      </c>
      <c r="O165" s="10">
        <f t="shared" ca="1" si="25"/>
        <v>1073903.744348231</v>
      </c>
      <c r="P165" s="12">
        <f t="shared" ca="1" si="22"/>
        <v>506996.08915892337</v>
      </c>
    </row>
    <row r="166" spans="4:16" x14ac:dyDescent="0.3">
      <c r="D166" s="5">
        <v>165</v>
      </c>
      <c r="E166" s="8">
        <v>4.33</v>
      </c>
      <c r="F166" s="10">
        <f t="shared" si="26"/>
        <v>7496.0915266159263</v>
      </c>
      <c r="G166" s="10">
        <f t="shared" si="27"/>
        <v>430130.03761757695</v>
      </c>
      <c r="H166" s="8">
        <v>4.28</v>
      </c>
      <c r="I166" s="10">
        <f t="shared" ca="1" si="20"/>
        <v>3475.8799627736425</v>
      </c>
      <c r="J166" s="10">
        <f t="shared" ca="1" si="23"/>
        <v>68441.413613126162</v>
      </c>
      <c r="K166" s="10">
        <f t="shared" ca="1" si="24"/>
        <v>806996.08915892267</v>
      </c>
      <c r="L166" s="10">
        <f t="shared" si="28"/>
        <v>32458.076310246961</v>
      </c>
      <c r="M166" s="10">
        <f t="shared" si="29"/>
        <v>1613357.9098174013</v>
      </c>
      <c r="N166" s="10">
        <f t="shared" ca="1" si="21"/>
        <v>19876.76624067119</v>
      </c>
      <c r="O166" s="10">
        <f t="shared" ca="1" si="25"/>
        <v>1093780.5105889023</v>
      </c>
      <c r="P166" s="12">
        <f t="shared" ca="1" si="22"/>
        <v>519577.39922849904</v>
      </c>
    </row>
    <row r="167" spans="4:16" x14ac:dyDescent="0.3">
      <c r="D167" s="5">
        <v>166</v>
      </c>
      <c r="E167" s="8">
        <v>4.3499999999999996</v>
      </c>
      <c r="F167" s="10">
        <f t="shared" si="26"/>
        <v>7306.6173309648011</v>
      </c>
      <c r="G167" s="10">
        <f t="shared" si="27"/>
        <v>437436.65494854178</v>
      </c>
      <c r="H167" s="8">
        <v>4.3</v>
      </c>
      <c r="I167" s="10">
        <f t="shared" ca="1" si="20"/>
        <v>3638.0621070512684</v>
      </c>
      <c r="J167" s="10">
        <f t="shared" ca="1" si="23"/>
        <v>72079.475720177434</v>
      </c>
      <c r="K167" s="10">
        <f t="shared" ca="1" si="24"/>
        <v>819577.39922849846</v>
      </c>
      <c r="L167" s="10">
        <f t="shared" si="28"/>
        <v>31783.785389696881</v>
      </c>
      <c r="M167" s="10">
        <f t="shared" si="29"/>
        <v>1645141.6952070983</v>
      </c>
      <c r="N167" s="10">
        <f t="shared" ca="1" si="21"/>
        <v>20643.667060320455</v>
      </c>
      <c r="O167" s="10">
        <f t="shared" ca="1" si="25"/>
        <v>1114424.1776492228</v>
      </c>
      <c r="P167" s="12">
        <f t="shared" ca="1" si="22"/>
        <v>530717.51755787549</v>
      </c>
    </row>
    <row r="168" spans="4:16" x14ac:dyDescent="0.3">
      <c r="D168" s="5">
        <v>167</v>
      </c>
      <c r="E168" s="8">
        <v>4.37</v>
      </c>
      <c r="F168" s="10">
        <f t="shared" si="26"/>
        <v>7111.1165876555469</v>
      </c>
      <c r="G168" s="10">
        <f t="shared" si="27"/>
        <v>444547.77153619734</v>
      </c>
      <c r="H168" s="8">
        <v>4.32</v>
      </c>
      <c r="I168" s="10">
        <f t="shared" ca="1" si="20"/>
        <v>3805.2234612010816</v>
      </c>
      <c r="J168" s="10">
        <f t="shared" ca="1" si="23"/>
        <v>75884.699181378513</v>
      </c>
      <c r="K168" s="10">
        <f t="shared" ca="1" si="24"/>
        <v>830717.51755787479</v>
      </c>
      <c r="L168" s="10">
        <f t="shared" si="28"/>
        <v>31075.57948805474</v>
      </c>
      <c r="M168" s="10">
        <f t="shared" si="29"/>
        <v>1676217.2746951531</v>
      </c>
      <c r="N168" s="10">
        <f t="shared" ca="1" si="21"/>
        <v>21438.565352388672</v>
      </c>
      <c r="O168" s="10">
        <f t="shared" ca="1" si="25"/>
        <v>1135862.7430016114</v>
      </c>
      <c r="P168" s="12">
        <f t="shared" ca="1" si="22"/>
        <v>540354.53169354168</v>
      </c>
    </row>
    <row r="169" spans="4:16" x14ac:dyDescent="0.3">
      <c r="D169" s="5">
        <v>168</v>
      </c>
      <c r="E169" s="8">
        <v>4.3899999999999997</v>
      </c>
      <c r="F169" s="10">
        <f t="shared" si="26"/>
        <v>6910.5941743919293</v>
      </c>
      <c r="G169" s="10">
        <f t="shared" si="27"/>
        <v>451458.36571058928</v>
      </c>
      <c r="H169" s="8">
        <v>4.34</v>
      </c>
      <c r="I169" s="10">
        <f t="shared" ca="1" si="20"/>
        <v>3977.2331938978796</v>
      </c>
      <c r="J169" s="10">
        <f t="shared" ca="1" si="23"/>
        <v>79861.932375276388</v>
      </c>
      <c r="K169" s="10">
        <f t="shared" ca="1" si="24"/>
        <v>840354.53169354086</v>
      </c>
      <c r="L169" s="10">
        <f t="shared" si="28"/>
        <v>30337.508425580567</v>
      </c>
      <c r="M169" s="10">
        <f t="shared" si="29"/>
        <v>1706554.7831207337</v>
      </c>
      <c r="N169" s="10">
        <f t="shared" ca="1" si="21"/>
        <v>22261.192061516798</v>
      </c>
      <c r="O169" s="10">
        <f t="shared" ca="1" si="25"/>
        <v>1158123.9350631281</v>
      </c>
      <c r="P169" s="12">
        <f t="shared" ca="1" si="22"/>
        <v>548430.84805760556</v>
      </c>
    </row>
    <row r="170" spans="4:16" x14ac:dyDescent="0.3">
      <c r="D170" s="5">
        <v>169</v>
      </c>
      <c r="E170" s="8">
        <v>4.41</v>
      </c>
      <c r="F170" s="10">
        <f t="shared" si="26"/>
        <v>6706.0363456277391</v>
      </c>
      <c r="G170" s="10">
        <f t="shared" si="27"/>
        <v>458164.40205621702</v>
      </c>
      <c r="H170" s="8">
        <v>4.3600000000000003</v>
      </c>
      <c r="I170" s="10">
        <f t="shared" ca="1" si="20"/>
        <v>4153.9231182452613</v>
      </c>
      <c r="J170" s="10">
        <f t="shared" ca="1" si="23"/>
        <v>84015.855493521653</v>
      </c>
      <c r="K170" s="10">
        <f t="shared" ca="1" si="24"/>
        <v>848430.84805760463</v>
      </c>
      <c r="L170" s="10">
        <f t="shared" si="28"/>
        <v>29573.62028421833</v>
      </c>
      <c r="M170" s="10">
        <f t="shared" si="29"/>
        <v>1736128.403404952</v>
      </c>
      <c r="N170" s="10">
        <f t="shared" ca="1" si="21"/>
        <v>23111.104795549341</v>
      </c>
      <c r="O170" s="10">
        <f t="shared" ca="1" si="25"/>
        <v>1181235.0398586774</v>
      </c>
      <c r="P170" s="12">
        <f t="shared" ca="1" si="22"/>
        <v>554893.3635462746</v>
      </c>
    </row>
    <row r="171" spans="4:16" x14ac:dyDescent="0.3">
      <c r="D171" s="5">
        <v>170</v>
      </c>
      <c r="E171" s="8">
        <v>4.43</v>
      </c>
      <c r="F171" s="10">
        <f t="shared" si="26"/>
        <v>6498.4021922199336</v>
      </c>
      <c r="G171" s="10">
        <f t="shared" si="27"/>
        <v>464662.80424843694</v>
      </c>
      <c r="H171" s="8">
        <v>4.38</v>
      </c>
      <c r="I171" s="10">
        <f t="shared" ca="1" si="20"/>
        <v>4335.0849321804681</v>
      </c>
      <c r="J171" s="10">
        <f t="shared" ca="1" si="23"/>
        <v>88350.940425702123</v>
      </c>
      <c r="K171" s="10">
        <f t="shared" ca="1" si="24"/>
        <v>854893.36354627367</v>
      </c>
      <c r="L171" s="10">
        <f t="shared" si="28"/>
        <v>28787.921711534305</v>
      </c>
      <c r="M171" s="10">
        <f t="shared" si="29"/>
        <v>1764916.3251164863</v>
      </c>
      <c r="N171" s="10">
        <f t="shared" ca="1" si="21"/>
        <v>23987.67200295045</v>
      </c>
      <c r="O171" s="10">
        <f t="shared" ca="1" si="25"/>
        <v>1205222.7118616279</v>
      </c>
      <c r="P171" s="12">
        <f t="shared" ca="1" si="22"/>
        <v>559693.61325485841</v>
      </c>
    </row>
    <row r="172" spans="4:16" x14ac:dyDescent="0.3">
      <c r="D172" s="5">
        <v>171</v>
      </c>
      <c r="E172" s="8">
        <v>4.45</v>
      </c>
      <c r="F172" s="10">
        <f t="shared" si="26"/>
        <v>6288.6160897040936</v>
      </c>
      <c r="G172" s="10">
        <f t="shared" si="27"/>
        <v>470951.42033814103</v>
      </c>
      <c r="H172" s="8">
        <v>4.4000000000000004</v>
      </c>
      <c r="I172" s="10">
        <f t="shared" ca="1" si="20"/>
        <v>4520.4675581315305</v>
      </c>
      <c r="J172" s="10">
        <f t="shared" ca="1" si="23"/>
        <v>92871.407983833647</v>
      </c>
      <c r="K172" s="10">
        <f t="shared" ca="1" si="24"/>
        <v>859693.61325485748</v>
      </c>
      <c r="L172" s="10">
        <f t="shared" si="28"/>
        <v>27984.341599183219</v>
      </c>
      <c r="M172" s="10">
        <f t="shared" si="29"/>
        <v>1792900.6667156694</v>
      </c>
      <c r="N172" s="10">
        <f t="shared" ca="1" si="21"/>
        <v>24890.057255778735</v>
      </c>
      <c r="O172" s="10">
        <f t="shared" ca="1" si="25"/>
        <v>1230112.7691174066</v>
      </c>
      <c r="P172" s="12">
        <f t="shared" ca="1" si="22"/>
        <v>562787.89759826288</v>
      </c>
    </row>
    <row r="173" spans="4:16" x14ac:dyDescent="0.3">
      <c r="D173" s="5">
        <v>172</v>
      </c>
      <c r="E173" s="8">
        <v>4.47</v>
      </c>
      <c r="F173" s="10">
        <f t="shared" si="26"/>
        <v>6077.561188437222</v>
      </c>
      <c r="G173" s="10">
        <f t="shared" si="27"/>
        <v>477028.98152657825</v>
      </c>
      <c r="H173" s="8">
        <v>4.42</v>
      </c>
      <c r="I173" s="10">
        <f t="shared" ca="1" si="20"/>
        <v>4709.7746369400502</v>
      </c>
      <c r="J173" s="10">
        <f t="shared" ca="1" si="23"/>
        <v>97581.182620773703</v>
      </c>
      <c r="K173" s="10">
        <f t="shared" ca="1" si="24"/>
        <v>862787.89759826206</v>
      </c>
      <c r="L173" s="10">
        <f t="shared" si="28"/>
        <v>27166.698512314382</v>
      </c>
      <c r="M173" s="10">
        <f t="shared" si="29"/>
        <v>1820067.3652279838</v>
      </c>
      <c r="N173" s="10">
        <f t="shared" ca="1" si="21"/>
        <v>25817.203895275023</v>
      </c>
      <c r="O173" s="10">
        <f t="shared" ca="1" si="25"/>
        <v>1255929.9730126816</v>
      </c>
      <c r="P173" s="12">
        <f t="shared" ca="1" si="22"/>
        <v>564137.39221530221</v>
      </c>
    </row>
    <row r="174" spans="4:16" x14ac:dyDescent="0.3">
      <c r="D174" s="5">
        <v>173</v>
      </c>
      <c r="E174" s="8">
        <v>4.49</v>
      </c>
      <c r="F174" s="10">
        <f t="shared" si="26"/>
        <v>5866.0739699662408</v>
      </c>
      <c r="G174" s="10">
        <f t="shared" si="27"/>
        <v>482895.05549654452</v>
      </c>
      <c r="H174" s="8">
        <v>4.4400000000000004</v>
      </c>
      <c r="I174" s="10">
        <f t="shared" ca="1" si="20"/>
        <v>4902.662237079543</v>
      </c>
      <c r="J174" s="10">
        <f t="shared" ca="1" si="23"/>
        <v>102483.84485785324</v>
      </c>
      <c r="K174" s="10">
        <f t="shared" ca="1" si="24"/>
        <v>864137.3922153014</v>
      </c>
      <c r="L174" s="10">
        <f t="shared" si="28"/>
        <v>26338.672125148423</v>
      </c>
      <c r="M174" s="10">
        <f t="shared" si="29"/>
        <v>1846406.0373531322</v>
      </c>
      <c r="N174" s="10">
        <f t="shared" ca="1" si="21"/>
        <v>26767.820332633171</v>
      </c>
      <c r="O174" s="10">
        <f t="shared" ca="1" si="25"/>
        <v>1282697.7933453147</v>
      </c>
      <c r="P174" s="12">
        <f t="shared" ca="1" si="22"/>
        <v>563708.24400781747</v>
      </c>
    </row>
    <row r="175" spans="4:16" x14ac:dyDescent="0.3">
      <c r="D175" s="5">
        <v>174</v>
      </c>
      <c r="E175" s="8">
        <v>4.51</v>
      </c>
      <c r="F175" s="10">
        <f t="shared" si="26"/>
        <v>5654.9398674915901</v>
      </c>
      <c r="G175" s="10">
        <f t="shared" si="27"/>
        <v>488549.99536403612</v>
      </c>
      <c r="H175" s="8">
        <v>4.46</v>
      </c>
      <c r="I175" s="10">
        <f t="shared" ca="1" si="20"/>
        <v>5098.7368457863404</v>
      </c>
      <c r="J175" s="10">
        <f t="shared" ca="1" si="23"/>
        <v>107582.58170363957</v>
      </c>
      <c r="K175" s="10">
        <f t="shared" ca="1" si="24"/>
        <v>863708.24400781665</v>
      </c>
      <c r="L175" s="10">
        <f t="shared" si="28"/>
        <v>25503.778802387071</v>
      </c>
      <c r="M175" s="10">
        <f t="shared" si="29"/>
        <v>1871909.8161555193</v>
      </c>
      <c r="N175" s="10">
        <f t="shared" ca="1" si="21"/>
        <v>27740.366332207079</v>
      </c>
      <c r="O175" s="10">
        <f t="shared" ca="1" si="25"/>
        <v>1310438.1596775218</v>
      </c>
      <c r="P175" s="12">
        <f t="shared" ca="1" si="22"/>
        <v>561471.65647799755</v>
      </c>
    </row>
    <row r="176" spans="4:16" x14ac:dyDescent="0.3">
      <c r="D176" s="5">
        <v>175</v>
      </c>
      <c r="E176" s="8">
        <v>4.53</v>
      </c>
      <c r="F176" s="10">
        <f t="shared" si="26"/>
        <v>5444.8899248221951</v>
      </c>
      <c r="G176" s="10">
        <f t="shared" si="27"/>
        <v>493994.88528885832</v>
      </c>
      <c r="H176" s="8">
        <v>4.4800000000000004</v>
      </c>
      <c r="I176" s="10">
        <f t="shared" ca="1" si="20"/>
        <v>5297.5537136163457</v>
      </c>
      <c r="J176" s="10">
        <f t="shared" ca="1" si="23"/>
        <v>112880.13541725592</v>
      </c>
      <c r="K176" s="10">
        <f t="shared" ca="1" si="24"/>
        <v>861471.65647799661</v>
      </c>
      <c r="L176" s="10">
        <f t="shared" si="28"/>
        <v>24665.351359444547</v>
      </c>
      <c r="M176" s="10">
        <f t="shared" si="29"/>
        <v>1896575.1675149638</v>
      </c>
      <c r="N176" s="10">
        <f t="shared" ca="1" si="21"/>
        <v>28733.040637001232</v>
      </c>
      <c r="O176" s="10">
        <f t="shared" ca="1" si="25"/>
        <v>1339171.200314523</v>
      </c>
      <c r="P176" s="12">
        <f t="shared" ca="1" si="22"/>
        <v>557403.96720044082</v>
      </c>
    </row>
    <row r="177" spans="4:16" x14ac:dyDescent="0.3">
      <c r="D177" s="5">
        <v>176</v>
      </c>
      <c r="E177" s="8">
        <v>4.55</v>
      </c>
      <c r="F177" s="10">
        <f t="shared" si="26"/>
        <v>5236.5984481762698</v>
      </c>
      <c r="G177" s="10">
        <f t="shared" si="27"/>
        <v>499231.48373703461</v>
      </c>
      <c r="H177" s="8">
        <v>4.5</v>
      </c>
      <c r="I177" s="10">
        <f t="shared" ca="1" si="20"/>
        <v>5498.6156278535509</v>
      </c>
      <c r="J177" s="10">
        <f t="shared" ca="1" si="23"/>
        <v>118378.75104510947</v>
      </c>
      <c r="K177" s="10">
        <f t="shared" ca="1" si="24"/>
        <v>857403.96720043989</v>
      </c>
      <c r="L177" s="10">
        <f t="shared" si="28"/>
        <v>23826.522939202026</v>
      </c>
      <c r="M177" s="10">
        <f t="shared" si="29"/>
        <v>1920401.6904541659</v>
      </c>
      <c r="N177" s="10">
        <f t="shared" ca="1" si="21"/>
        <v>29743.770325340978</v>
      </c>
      <c r="O177" s="10">
        <f t="shared" ca="1" si="25"/>
        <v>1368914.970639864</v>
      </c>
      <c r="P177" s="12">
        <f t="shared" ca="1" si="22"/>
        <v>551486.71981430193</v>
      </c>
    </row>
    <row r="178" spans="4:16" x14ac:dyDescent="0.3">
      <c r="D178" s="5">
        <v>177</v>
      </c>
      <c r="E178" s="8">
        <v>4.57</v>
      </c>
      <c r="F178" s="10">
        <f t="shared" si="26"/>
        <v>5030.6815887939711</v>
      </c>
      <c r="G178" s="10">
        <f t="shared" si="27"/>
        <v>504262.1653258286</v>
      </c>
      <c r="H178" s="8">
        <v>4.5199999999999996</v>
      </c>
      <c r="I178" s="10">
        <f t="shared" ca="1" si="20"/>
        <v>5701.372192806567</v>
      </c>
      <c r="J178" s="10">
        <f t="shared" ca="1" si="23"/>
        <v>124080.12323791604</v>
      </c>
      <c r="K178" s="10">
        <f t="shared" ca="1" si="24"/>
        <v>851486.71981430089</v>
      </c>
      <c r="L178" s="10">
        <f t="shared" si="28"/>
        <v>22990.214860788448</v>
      </c>
      <c r="M178" s="10">
        <f t="shared" si="29"/>
        <v>1943391.9053149545</v>
      </c>
      <c r="N178" s="10">
        <f t="shared" ca="1" si="21"/>
        <v>30770.202311485682</v>
      </c>
      <c r="O178" s="10">
        <f t="shared" ca="1" si="25"/>
        <v>1399685.1729513498</v>
      </c>
      <c r="P178" s="12">
        <f t="shared" ca="1" si="22"/>
        <v>543706.73236360471</v>
      </c>
    </row>
    <row r="179" spans="4:16" x14ac:dyDescent="0.3">
      <c r="D179" s="5">
        <v>178</v>
      </c>
      <c r="E179" s="8">
        <v>4.59</v>
      </c>
      <c r="F179" s="10">
        <f t="shared" si="26"/>
        <v>4827.6967816403867</v>
      </c>
      <c r="G179" s="10">
        <f t="shared" si="27"/>
        <v>509089.862107469</v>
      </c>
      <c r="H179" s="8">
        <v>4.54</v>
      </c>
      <c r="I179" s="10">
        <f t="shared" ca="1" si="20"/>
        <v>5905.2196960013189</v>
      </c>
      <c r="J179" s="10">
        <f t="shared" ca="1" si="23"/>
        <v>129985.34293391736</v>
      </c>
      <c r="K179" s="10">
        <f t="shared" ca="1" si="24"/>
        <v>843706.73236360366</v>
      </c>
      <c r="L179" s="10">
        <f t="shared" si="28"/>
        <v>22159.128227729376</v>
      </c>
      <c r="M179" s="10">
        <f t="shared" si="29"/>
        <v>1965551.0335426838</v>
      </c>
      <c r="N179" s="10">
        <f t="shared" ca="1" si="21"/>
        <v>31809.697419845987</v>
      </c>
      <c r="O179" s="10">
        <f t="shared" ca="1" si="25"/>
        <v>1431494.8703711957</v>
      </c>
      <c r="P179" s="12">
        <f t="shared" ca="1" si="22"/>
        <v>534056.16317148809</v>
      </c>
    </row>
    <row r="180" spans="4:16" x14ac:dyDescent="0.3">
      <c r="D180" s="5">
        <v>179</v>
      </c>
      <c r="E180" s="8">
        <v>4.6100000000000003</v>
      </c>
      <c r="F180" s="10">
        <f t="shared" si="26"/>
        <v>4628.1429563879592</v>
      </c>
      <c r="G180" s="10">
        <f t="shared" si="27"/>
        <v>513718.00506385695</v>
      </c>
      <c r="H180" s="8">
        <v>4.5599999999999996</v>
      </c>
      <c r="I180" s="10">
        <f t="shared" ca="1" si="20"/>
        <v>6109.5016382702315</v>
      </c>
      <c r="J180" s="10">
        <f t="shared" ca="1" si="23"/>
        <v>136094.84457218761</v>
      </c>
      <c r="K180" s="10">
        <f t="shared" ca="1" si="24"/>
        <v>834056.16317148705</v>
      </c>
      <c r="L180" s="10">
        <f t="shared" si="28"/>
        <v>21335.739028948494</v>
      </c>
      <c r="M180" s="10">
        <f t="shared" si="29"/>
        <v>1986886.7725716324</v>
      </c>
      <c r="N180" s="10">
        <f t="shared" ca="1" si="21"/>
        <v>32859.327470512253</v>
      </c>
      <c r="O180" s="10">
        <f t="shared" ca="1" si="25"/>
        <v>1464354.1978417081</v>
      </c>
      <c r="P180" s="12">
        <f t="shared" ca="1" si="22"/>
        <v>522532.57472992432</v>
      </c>
    </row>
    <row r="181" spans="4:16" x14ac:dyDescent="0.3">
      <c r="D181" s="5">
        <v>180</v>
      </c>
      <c r="E181" s="8">
        <v>4.63</v>
      </c>
      <c r="F181" s="10">
        <f t="shared" si="26"/>
        <v>4432.461431152522</v>
      </c>
      <c r="G181" s="10">
        <f t="shared" si="27"/>
        <v>518150.46649500949</v>
      </c>
      <c r="H181" s="8">
        <v>4.58</v>
      </c>
      <c r="I181" s="10">
        <f t="shared" ca="1" si="20"/>
        <v>6313.5100024184658</v>
      </c>
      <c r="J181" s="10">
        <f t="shared" ca="1" si="23"/>
        <v>142408.35457460608</v>
      </c>
      <c r="K181" s="10">
        <f t="shared" ca="1" si="24"/>
        <v>822532.57472992328</v>
      </c>
      <c r="L181" s="10">
        <f t="shared" si="28"/>
        <v>20522.296426236175</v>
      </c>
      <c r="M181" s="10">
        <f t="shared" si="29"/>
        <v>2007409.0689978686</v>
      </c>
      <c r="N181" s="10">
        <f t="shared" ca="1" si="21"/>
        <v>33915.875811076578</v>
      </c>
      <c r="O181" s="10">
        <f t="shared" ca="1" si="25"/>
        <v>1498270.0736527846</v>
      </c>
      <c r="P181" s="12">
        <f t="shared" ca="1" si="22"/>
        <v>509138.995345084</v>
      </c>
    </row>
    <row r="182" spans="4:16" x14ac:dyDescent="0.3">
      <c r="D182" s="5">
        <v>181</v>
      </c>
      <c r="E182" s="8">
        <v>4.6500000000000004</v>
      </c>
      <c r="F182" s="10">
        <f t="shared" si="26"/>
        <v>4241.0373968009735</v>
      </c>
      <c r="G182" s="10">
        <f t="shared" si="27"/>
        <v>522391.50389181048</v>
      </c>
      <c r="H182" s="8">
        <v>4.5999999999999996</v>
      </c>
      <c r="I182" s="10">
        <f t="shared" ca="1" si="20"/>
        <v>6516.4873292116927</v>
      </c>
      <c r="J182" s="10">
        <f t="shared" ca="1" si="23"/>
        <v>148924.84190381778</v>
      </c>
      <c r="K182" s="10">
        <f t="shared" ca="1" si="24"/>
        <v>809138.99534508283</v>
      </c>
      <c r="L182" s="10">
        <f t="shared" si="28"/>
        <v>19720.823895124529</v>
      </c>
      <c r="M182" s="10">
        <f t="shared" si="29"/>
        <v>2027129.8928929931</v>
      </c>
      <c r="N182" s="10">
        <f t="shared" ca="1" si="21"/>
        <v>34975.841714373782</v>
      </c>
      <c r="O182" s="10">
        <f t="shared" ca="1" si="25"/>
        <v>1533245.9153671584</v>
      </c>
      <c r="P182" s="12">
        <f t="shared" ca="1" si="22"/>
        <v>493883.97752583469</v>
      </c>
    </row>
    <row r="183" spans="4:16" x14ac:dyDescent="0.3">
      <c r="D183" s="5">
        <v>182</v>
      </c>
      <c r="E183" s="8">
        <v>4.67</v>
      </c>
      <c r="F183" s="10">
        <f t="shared" si="26"/>
        <v>4054.2018996738839</v>
      </c>
      <c r="G183" s="10">
        <f t="shared" si="27"/>
        <v>526445.70579148433</v>
      </c>
      <c r="H183" s="8">
        <v>4.62</v>
      </c>
      <c r="I183" s="10">
        <f t="shared" ca="1" si="20"/>
        <v>6717.6296606213546</v>
      </c>
      <c r="J183" s="10">
        <f t="shared" ca="1" si="23"/>
        <v>155642.47156443913</v>
      </c>
      <c r="K183" s="10">
        <f t="shared" ca="1" si="24"/>
        <v>793883.97752583353</v>
      </c>
      <c r="L183" s="10">
        <f t="shared" si="28"/>
        <v>18933.122871477037</v>
      </c>
      <c r="M183" s="10">
        <f t="shared" si="29"/>
        <v>2046063.01576447</v>
      </c>
      <c r="N183" s="10">
        <f t="shared" ca="1" si="21"/>
        <v>36035.449032070654</v>
      </c>
      <c r="O183" s="10">
        <f t="shared" ca="1" si="25"/>
        <v>1569281.3643992289</v>
      </c>
      <c r="P183" s="12">
        <f t="shared" ca="1" si="22"/>
        <v>476781.65136524104</v>
      </c>
    </row>
    <row r="184" spans="4:16" x14ac:dyDescent="0.3">
      <c r="D184" s="5">
        <v>183</v>
      </c>
      <c r="E184" s="8">
        <v>4.6900000000000004</v>
      </c>
      <c r="F184" s="10">
        <f t="shared" si="26"/>
        <v>3872.2342328596519</v>
      </c>
      <c r="G184" s="10">
        <f t="shared" si="27"/>
        <v>530317.94002434402</v>
      </c>
      <c r="H184" s="8">
        <v>4.6399999999999997</v>
      </c>
      <c r="I184" s="10">
        <f t="shared" ca="1" si="20"/>
        <v>6916.0903983976232</v>
      </c>
      <c r="J184" s="10">
        <f t="shared" ca="1" si="23"/>
        <v>162558.56196283674</v>
      </c>
      <c r="K184" s="10">
        <f t="shared" ca="1" si="24"/>
        <v>776781.65136523987</v>
      </c>
      <c r="L184" s="10">
        <f t="shared" si="28"/>
        <v>18160.778552111769</v>
      </c>
      <c r="M184" s="10">
        <f t="shared" si="29"/>
        <v>2064223.7943165817</v>
      </c>
      <c r="N184" s="10">
        <f t="shared" ca="1" si="21"/>
        <v>37090.659448564969</v>
      </c>
      <c r="O184" s="10">
        <f t="shared" ca="1" si="25"/>
        <v>1606372.0238477939</v>
      </c>
      <c r="P184" s="12">
        <f t="shared" ca="1" si="22"/>
        <v>457851.77046878776</v>
      </c>
    </row>
    <row r="185" spans="4:16" x14ac:dyDescent="0.3">
      <c r="D185" s="5">
        <v>184</v>
      </c>
      <c r="E185" s="8">
        <v>4.71</v>
      </c>
      <c r="F185" s="10">
        <f t="shared" si="26"/>
        <v>3695.364650294267</v>
      </c>
      <c r="G185" s="10">
        <f t="shared" si="27"/>
        <v>534013.30467463832</v>
      </c>
      <c r="H185" s="8">
        <v>4.66</v>
      </c>
      <c r="I185" s="10">
        <f t="shared" ca="1" si="20"/>
        <v>7110.9851110276604</v>
      </c>
      <c r="J185" s="10">
        <f t="shared" ca="1" si="23"/>
        <v>169669.54707386441</v>
      </c>
      <c r="K185" s="10">
        <f t="shared" ca="1" si="24"/>
        <v>757851.77046878671</v>
      </c>
      <c r="L185" s="10">
        <f t="shared" si="28"/>
        <v>17405.167502885997</v>
      </c>
      <c r="M185" s="10">
        <f t="shared" si="29"/>
        <v>2081628.9618194676</v>
      </c>
      <c r="N185" s="10">
        <f t="shared" ca="1" si="21"/>
        <v>38137.1906173889</v>
      </c>
      <c r="O185" s="10">
        <f t="shared" ca="1" si="25"/>
        <v>1644509.2144651827</v>
      </c>
      <c r="P185" s="12">
        <f t="shared" ca="1" si="22"/>
        <v>437119.74735428486</v>
      </c>
    </row>
    <row r="186" spans="4:16" x14ac:dyDescent="0.3">
      <c r="D186" s="5">
        <v>185</v>
      </c>
      <c r="E186" s="8">
        <v>4.7300000000000004</v>
      </c>
      <c r="F186" s="10">
        <f t="shared" si="26"/>
        <v>3523.7773235254899</v>
      </c>
      <c r="G186" s="10">
        <f t="shared" si="27"/>
        <v>537537.08199816383</v>
      </c>
      <c r="H186" s="8">
        <v>4.68</v>
      </c>
      <c r="I186" s="10">
        <f t="shared" ca="1" si="20"/>
        <v>7301.3973040068349</v>
      </c>
      <c r="J186" s="10">
        <f t="shared" ca="1" si="23"/>
        <v>176970.94437787123</v>
      </c>
      <c r="K186" s="10">
        <f t="shared" ca="1" si="24"/>
        <v>737119.74735428381</v>
      </c>
      <c r="L186" s="10">
        <f t="shared" si="28"/>
        <v>16667.466740275569</v>
      </c>
      <c r="M186" s="10">
        <f t="shared" si="29"/>
        <v>2098296.4285597433</v>
      </c>
      <c r="N186" s="10">
        <f t="shared" ca="1" si="21"/>
        <v>39170.539382751987</v>
      </c>
      <c r="O186" s="10">
        <f t="shared" ca="1" si="25"/>
        <v>1683679.7538479348</v>
      </c>
      <c r="P186" s="12">
        <f t="shared" ca="1" si="22"/>
        <v>414616.67471180856</v>
      </c>
    </row>
    <row r="187" spans="4:16" x14ac:dyDescent="0.3">
      <c r="D187" s="5">
        <v>186</v>
      </c>
      <c r="E187" s="8">
        <v>4.75</v>
      </c>
      <c r="F187" s="10">
        <f t="shared" si="26"/>
        <v>3357.6134675797589</v>
      </c>
      <c r="G187" s="10">
        <f t="shared" si="27"/>
        <v>540894.69546574354</v>
      </c>
      <c r="H187" s="8">
        <v>4.7</v>
      </c>
      <c r="I187" s="10">
        <f t="shared" ca="1" si="20"/>
        <v>7486.3851472727147</v>
      </c>
      <c r="J187" s="10">
        <f t="shared" ca="1" si="23"/>
        <v>184457.32952514396</v>
      </c>
      <c r="K187" s="10">
        <f t="shared" ca="1" si="24"/>
        <v>714616.6747118074</v>
      </c>
      <c r="L187" s="10">
        <f t="shared" si="28"/>
        <v>15948.663971003854</v>
      </c>
      <c r="M187" s="10">
        <f t="shared" si="29"/>
        <v>2114245.0925307474</v>
      </c>
      <c r="N187" s="10">
        <f t="shared" ca="1" si="21"/>
        <v>40186.010192181762</v>
      </c>
      <c r="O187" s="10">
        <f t="shared" ca="1" si="25"/>
        <v>1723865.7640401165</v>
      </c>
      <c r="P187" s="12">
        <f t="shared" ca="1" si="22"/>
        <v>390379.32849063096</v>
      </c>
    </row>
    <row r="188" spans="4:16" x14ac:dyDescent="0.3">
      <c r="D188" s="5">
        <v>187</v>
      </c>
      <c r="E188" s="8">
        <v>4.7699999999999996</v>
      </c>
      <c r="F188" s="10">
        <f t="shared" si="26"/>
        <v>3196.9745696466675</v>
      </c>
      <c r="G188" s="10">
        <f t="shared" si="27"/>
        <v>544091.67003539018</v>
      </c>
      <c r="H188" s="8">
        <v>4.72</v>
      </c>
      <c r="I188" s="10">
        <f t="shared" ca="1" si="20"/>
        <v>7664.9891299538831</v>
      </c>
      <c r="J188" s="10">
        <f t="shared" ca="1" si="23"/>
        <v>192122.31865509783</v>
      </c>
      <c r="K188" s="10">
        <f t="shared" ca="1" si="24"/>
        <v>690379.32849062944</v>
      </c>
      <c r="L188" s="10">
        <f t="shared" si="28"/>
        <v>15249.568697214603</v>
      </c>
      <c r="M188" s="10">
        <f t="shared" si="29"/>
        <v>2129494.661227962</v>
      </c>
      <c r="N188" s="10">
        <f t="shared" ca="1" si="21"/>
        <v>41178.748693382324</v>
      </c>
      <c r="O188" s="10">
        <f t="shared" ca="1" si="25"/>
        <v>1765044.5127334988</v>
      </c>
      <c r="P188" s="12">
        <f t="shared" ca="1" si="22"/>
        <v>364450.14849446318</v>
      </c>
    </row>
    <row r="189" spans="4:16" x14ac:dyDescent="0.3">
      <c r="D189" s="5">
        <v>188</v>
      </c>
      <c r="E189" s="8">
        <v>4.79</v>
      </c>
      <c r="F189" s="10">
        <f t="shared" si="26"/>
        <v>3041.9256619334196</v>
      </c>
      <c r="G189" s="10">
        <f t="shared" si="27"/>
        <v>547133.59569732356</v>
      </c>
      <c r="H189" s="8">
        <v>4.74</v>
      </c>
      <c r="I189" s="10">
        <f t="shared" ca="1" si="20"/>
        <v>7836.240586764774</v>
      </c>
      <c r="J189" s="10">
        <f t="shared" ca="1" si="23"/>
        <v>199958.55924186259</v>
      </c>
      <c r="K189" s="10">
        <f t="shared" ca="1" si="24"/>
        <v>664450.14849446167</v>
      </c>
      <c r="L189" s="10">
        <f t="shared" si="28"/>
        <v>14570.82392066108</v>
      </c>
      <c r="M189" s="10">
        <f t="shared" si="29"/>
        <v>2144065.4851486231</v>
      </c>
      <c r="N189" s="10">
        <f t="shared" ca="1" si="21"/>
        <v>42143.780381265031</v>
      </c>
      <c r="O189" s="10">
        <f t="shared" ca="1" si="25"/>
        <v>1807188.2931147639</v>
      </c>
      <c r="P189" s="12">
        <f t="shared" ca="1" si="22"/>
        <v>336877.1920338592</v>
      </c>
    </row>
    <row r="190" spans="4:16" x14ac:dyDescent="0.3">
      <c r="D190" s="5">
        <v>189</v>
      </c>
      <c r="E190" s="8">
        <v>4.8099999999999996</v>
      </c>
      <c r="F190" s="10">
        <f t="shared" si="26"/>
        <v>2892.498587771182</v>
      </c>
      <c r="G190" s="10">
        <f t="shared" si="27"/>
        <v>550026.09428509476</v>
      </c>
      <c r="H190" s="8">
        <v>4.76</v>
      </c>
      <c r="I190" s="10">
        <f t="shared" ca="1" si="20"/>
        <v>7999.171013103607</v>
      </c>
      <c r="J190" s="10">
        <f t="shared" ca="1" si="23"/>
        <v>207957.73025496618</v>
      </c>
      <c r="K190" s="10">
        <f t="shared" ca="1" si="24"/>
        <v>636877.19203385781</v>
      </c>
      <c r="L190" s="10">
        <f t="shared" si="28"/>
        <v>13912.918207179384</v>
      </c>
      <c r="M190" s="10">
        <f t="shared" si="29"/>
        <v>2157978.4033558024</v>
      </c>
      <c r="N190" s="10">
        <f t="shared" ca="1" si="21"/>
        <v>43076.054022373166</v>
      </c>
      <c r="O190" s="10">
        <f t="shared" ca="1" si="25"/>
        <v>1850264.3471371371</v>
      </c>
      <c r="P190" s="12">
        <f t="shared" ca="1" si="22"/>
        <v>307714.05621866533</v>
      </c>
    </row>
    <row r="191" spans="4:16" x14ac:dyDescent="0.3">
      <c r="D191" s="5">
        <v>190</v>
      </c>
      <c r="E191" s="8">
        <v>4.83</v>
      </c>
      <c r="F191" s="10">
        <f t="shared" si="26"/>
        <v>2748.6952176540904</v>
      </c>
      <c r="G191" s="10">
        <f t="shared" si="27"/>
        <v>552774.78950274887</v>
      </c>
      <c r="H191" s="8">
        <v>4.78</v>
      </c>
      <c r="I191" s="10">
        <f t="shared" ca="1" si="20"/>
        <v>8152.8220580182433</v>
      </c>
      <c r="J191" s="10">
        <f t="shared" ca="1" si="23"/>
        <v>216110.55231298442</v>
      </c>
      <c r="K191" s="10">
        <f t="shared" ca="1" si="24"/>
        <v>607714.05621866405</v>
      </c>
      <c r="L191" s="10">
        <f t="shared" si="28"/>
        <v>13276.197901269257</v>
      </c>
      <c r="M191" s="10">
        <f t="shared" si="29"/>
        <v>2171254.6012570718</v>
      </c>
      <c r="N191" s="10">
        <f t="shared" ca="1" si="21"/>
        <v>43970.489437327204</v>
      </c>
      <c r="O191" s="10">
        <f t="shared" ca="1" si="25"/>
        <v>1894234.8365744643</v>
      </c>
      <c r="P191" s="12">
        <f t="shared" ca="1" si="22"/>
        <v>277019.76468260749</v>
      </c>
    </row>
    <row r="192" spans="4:16" x14ac:dyDescent="0.3">
      <c r="D192" s="5">
        <v>191</v>
      </c>
      <c r="E192" s="8">
        <v>4.8499999999999996</v>
      </c>
      <c r="F192" s="10">
        <f t="shared" si="26"/>
        <v>2610.4905791840997</v>
      </c>
      <c r="G192" s="10">
        <f t="shared" si="27"/>
        <v>555385.28008193302</v>
      </c>
      <c r="H192" s="8">
        <v>4.8</v>
      </c>
      <c r="I192" s="10">
        <f t="shared" ca="1" si="20"/>
        <v>8296.2560566767479</v>
      </c>
      <c r="J192" s="10">
        <f t="shared" ca="1" si="23"/>
        <v>224406.80836966116</v>
      </c>
      <c r="K192" s="10">
        <f t="shared" ca="1" si="24"/>
        <v>577019.7646826061</v>
      </c>
      <c r="L192" s="10">
        <f t="shared" si="28"/>
        <v>12660.879309042883</v>
      </c>
      <c r="M192" s="10">
        <f t="shared" si="29"/>
        <v>2183915.4805661147</v>
      </c>
      <c r="N192" s="10">
        <f t="shared" ca="1" si="21"/>
        <v>44822.02907204839</v>
      </c>
      <c r="O192" s="10">
        <f t="shared" ca="1" si="25"/>
        <v>1939056.8656465127</v>
      </c>
      <c r="P192" s="12">
        <f t="shared" ca="1" si="22"/>
        <v>244858.61491960194</v>
      </c>
    </row>
    <row r="193" spans="4:16" x14ac:dyDescent="0.3">
      <c r="D193" s="5">
        <v>192</v>
      </c>
      <c r="E193" s="8">
        <v>4.87</v>
      </c>
      <c r="F193" s="10">
        <f t="shared" si="26"/>
        <v>2477.8358717472624</v>
      </c>
      <c r="G193" s="10">
        <f t="shared" si="27"/>
        <v>557863.11595368024</v>
      </c>
      <c r="H193" s="8">
        <v>4.82</v>
      </c>
      <c r="I193" s="10">
        <f t="shared" ca="1" si="20"/>
        <v>8428.5669379138872</v>
      </c>
      <c r="J193" s="10">
        <f t="shared" ca="1" si="23"/>
        <v>232835.37530757504</v>
      </c>
      <c r="K193" s="10">
        <f t="shared" ca="1" si="24"/>
        <v>544858.61491960066</v>
      </c>
      <c r="L193" s="10">
        <f t="shared" si="28"/>
        <v>12067.060695409169</v>
      </c>
      <c r="M193" s="10">
        <f t="shared" si="29"/>
        <v>2195982.541261524</v>
      </c>
      <c r="N193" s="10">
        <f t="shared" ca="1" si="21"/>
        <v>45625.692640744935</v>
      </c>
      <c r="O193" s="10">
        <f t="shared" ca="1" si="25"/>
        <v>1984682.5582872576</v>
      </c>
      <c r="P193" s="12">
        <f t="shared" ca="1" si="22"/>
        <v>211299.9829742664</v>
      </c>
    </row>
    <row r="194" spans="4:16" x14ac:dyDescent="0.3">
      <c r="D194" s="5">
        <v>193</v>
      </c>
      <c r="E194" s="8">
        <v>4.8899999999999997</v>
      </c>
      <c r="F194" s="10">
        <f t="shared" si="26"/>
        <v>2350.6613430658858</v>
      </c>
      <c r="G194" s="10">
        <f t="shared" si="27"/>
        <v>560213.77729674615</v>
      </c>
      <c r="H194" s="8">
        <v>4.84</v>
      </c>
      <c r="I194" s="10">
        <f t="shared" ref="I194:I257" ca="1" si="30">IF(D194&lt;=$B$6,0,OFFSET(F194,-$B$6,0))</f>
        <v>8548.8913189925697</v>
      </c>
      <c r="J194" s="10">
        <f t="shared" ca="1" si="23"/>
        <v>241384.26662656761</v>
      </c>
      <c r="K194" s="10">
        <f t="shared" ca="1" si="24"/>
        <v>511299.98297426489</v>
      </c>
      <c r="L194" s="10">
        <f t="shared" si="28"/>
        <v>11494.733967592181</v>
      </c>
      <c r="M194" s="10">
        <f t="shared" si="29"/>
        <v>2207477.275229116</v>
      </c>
      <c r="N194" s="10">
        <f t="shared" ref="N194:N257" ca="1" si="31">I194*H194+$B$5</f>
        <v>46376.633983924039</v>
      </c>
      <c r="O194" s="10">
        <f t="shared" ca="1" si="25"/>
        <v>2031059.1922711816</v>
      </c>
      <c r="P194" s="12">
        <f t="shared" ref="P194:P257" ca="1" si="32">M194-O194</f>
        <v>176418.08295793436</v>
      </c>
    </row>
    <row r="195" spans="4:16" x14ac:dyDescent="0.3">
      <c r="D195" s="5">
        <v>194</v>
      </c>
      <c r="E195" s="8">
        <v>4.91</v>
      </c>
      <c r="F195" s="10">
        <f t="shared" si="26"/>
        <v>2228.8790104959398</v>
      </c>
      <c r="G195" s="10">
        <f t="shared" si="27"/>
        <v>562442.65630724211</v>
      </c>
      <c r="H195" s="8">
        <v>4.8600000000000003</v>
      </c>
      <c r="I195" s="10">
        <f t="shared" ca="1" si="30"/>
        <v>8656.4195801094684</v>
      </c>
      <c r="J195" s="10">
        <f t="shared" ref="J195:J258" ca="1" si="33">I195+J194</f>
        <v>250040.68620667708</v>
      </c>
      <c r="K195" s="10">
        <f t="shared" ref="K195:K258" ca="1" si="34">K194+L194-N194</f>
        <v>476418.08295793302</v>
      </c>
      <c r="L195" s="10">
        <f t="shared" si="28"/>
        <v>10943.795941535065</v>
      </c>
      <c r="M195" s="10">
        <f t="shared" si="29"/>
        <v>2218421.0711706509</v>
      </c>
      <c r="N195" s="10">
        <f t="shared" ca="1" si="31"/>
        <v>47070.19915933202</v>
      </c>
      <c r="O195" s="10">
        <f t="shared" ref="O195:O258" ca="1" si="35">O194+N195</f>
        <v>2078129.3914305137</v>
      </c>
      <c r="P195" s="12">
        <f t="shared" ca="1" si="32"/>
        <v>140291.67974013719</v>
      </c>
    </row>
    <row r="196" spans="4:16" x14ac:dyDescent="0.3">
      <c r="D196" s="5">
        <v>195</v>
      </c>
      <c r="E196" s="8">
        <v>4.93</v>
      </c>
      <c r="F196" s="10">
        <f t="shared" ref="F196:F259" si="36">$B$4*($B$3-G195)*G195</f>
        <v>2112.3852150398789</v>
      </c>
      <c r="G196" s="10">
        <f t="shared" ref="G196:G259" si="37">G195+F196</f>
        <v>564555.04152228194</v>
      </c>
      <c r="H196" s="8">
        <v>4.88</v>
      </c>
      <c r="I196" s="10">
        <f t="shared" ca="1" si="30"/>
        <v>8750.4066965300281</v>
      </c>
      <c r="J196" s="10">
        <f t="shared" ca="1" si="33"/>
        <v>258791.09290320711</v>
      </c>
      <c r="K196" s="10">
        <f t="shared" ca="1" si="34"/>
        <v>440291.67974013608</v>
      </c>
      <c r="L196" s="10">
        <f t="shared" ref="L196:L259" si="38">E196*F196</f>
        <v>10414.059110146602</v>
      </c>
      <c r="M196" s="10">
        <f t="shared" ref="M196:M259" si="39">M195+L196</f>
        <v>2228835.1302807974</v>
      </c>
      <c r="N196" s="10">
        <f t="shared" ca="1" si="31"/>
        <v>47701.984679066532</v>
      </c>
      <c r="O196" s="10">
        <f t="shared" ca="1" si="35"/>
        <v>2125831.37610958</v>
      </c>
      <c r="P196" s="12">
        <f t="shared" ca="1" si="32"/>
        <v>103003.75417121733</v>
      </c>
    </row>
    <row r="197" spans="4:16" x14ac:dyDescent="0.3">
      <c r="D197" s="5">
        <v>196</v>
      </c>
      <c r="E197" s="8">
        <v>4.95</v>
      </c>
      <c r="F197" s="10">
        <f t="shared" si="36"/>
        <v>2001.0630005143676</v>
      </c>
      <c r="G197" s="10">
        <f t="shared" si="37"/>
        <v>566556.10452279635</v>
      </c>
      <c r="H197" s="8">
        <v>4.9000000000000004</v>
      </c>
      <c r="I197" s="10">
        <f t="shared" ca="1" si="30"/>
        <v>8830.1825975887896</v>
      </c>
      <c r="J197" s="10">
        <f t="shared" ca="1" si="33"/>
        <v>267621.27550079592</v>
      </c>
      <c r="K197" s="10">
        <f t="shared" ca="1" si="34"/>
        <v>403003.75417121616</v>
      </c>
      <c r="L197" s="10">
        <f t="shared" si="38"/>
        <v>9905.2618525461203</v>
      </c>
      <c r="M197" s="10">
        <f t="shared" si="39"/>
        <v>2238740.3921333435</v>
      </c>
      <c r="N197" s="10">
        <f t="shared" ca="1" si="31"/>
        <v>48267.894728185071</v>
      </c>
      <c r="O197" s="10">
        <f t="shared" ca="1" si="35"/>
        <v>2174099.2708377652</v>
      </c>
      <c r="P197" s="12">
        <f t="shared" ca="1" si="32"/>
        <v>64641.121295578312</v>
      </c>
    </row>
    <row r="198" spans="4:16" x14ac:dyDescent="0.3">
      <c r="D198" s="5">
        <v>197</v>
      </c>
      <c r="E198" s="8">
        <v>4.97</v>
      </c>
      <c r="F198" s="10">
        <f t="shared" si="36"/>
        <v>1894.7843141632068</v>
      </c>
      <c r="G198" s="10">
        <f t="shared" si="37"/>
        <v>568450.88883695961</v>
      </c>
      <c r="H198" s="8">
        <v>4.92</v>
      </c>
      <c r="I198" s="10">
        <f t="shared" ca="1" si="30"/>
        <v>8895.1618199804634</v>
      </c>
      <c r="J198" s="10">
        <f t="shared" ca="1" si="33"/>
        <v>276516.4373207764</v>
      </c>
      <c r="K198" s="10">
        <f t="shared" ca="1" si="34"/>
        <v>364641.12129557721</v>
      </c>
      <c r="L198" s="10">
        <f t="shared" si="38"/>
        <v>9417.078041391138</v>
      </c>
      <c r="M198" s="10">
        <f t="shared" si="39"/>
        <v>2248157.4701747345</v>
      </c>
      <c r="N198" s="10">
        <f t="shared" ca="1" si="31"/>
        <v>48764.196154303878</v>
      </c>
      <c r="O198" s="10">
        <f t="shared" ca="1" si="35"/>
        <v>2222863.466992069</v>
      </c>
      <c r="P198" s="12">
        <f t="shared" ca="1" si="32"/>
        <v>25294.003182665445</v>
      </c>
    </row>
    <row r="199" spans="4:16" x14ac:dyDescent="0.3">
      <c r="D199" s="5">
        <v>198</v>
      </c>
      <c r="E199" s="8">
        <v>4.99</v>
      </c>
      <c r="F199" s="10">
        <f t="shared" si="36"/>
        <v>1793.4120282646352</v>
      </c>
      <c r="G199" s="10">
        <f t="shared" si="37"/>
        <v>570244.30086522421</v>
      </c>
      <c r="H199" s="8">
        <v>4.9400000000000004</v>
      </c>
      <c r="I199" s="10">
        <f t="shared" ca="1" si="30"/>
        <v>8944.8522283890979</v>
      </c>
      <c r="J199" s="10">
        <f t="shared" ca="1" si="33"/>
        <v>285461.28954916552</v>
      </c>
      <c r="K199" s="10">
        <f t="shared" ca="1" si="34"/>
        <v>325294.00318266451</v>
      </c>
      <c r="L199" s="10">
        <f t="shared" si="38"/>
        <v>8949.1260210405308</v>
      </c>
      <c r="M199" s="10">
        <f t="shared" si="39"/>
        <v>2257106.5961957751</v>
      </c>
      <c r="N199" s="10">
        <f t="shared" ca="1" si="31"/>
        <v>49187.570008242146</v>
      </c>
      <c r="O199" s="10">
        <f t="shared" ca="1" si="35"/>
        <v>2272051.0370003111</v>
      </c>
      <c r="P199" s="12">
        <f t="shared" ca="1" si="32"/>
        <v>-14944.440804535989</v>
      </c>
    </row>
    <row r="200" spans="4:16" x14ac:dyDescent="0.3">
      <c r="D200" s="5">
        <v>199</v>
      </c>
      <c r="E200" s="8">
        <v>5.01</v>
      </c>
      <c r="F200" s="10">
        <f t="shared" si="36"/>
        <v>1696.8017849866176</v>
      </c>
      <c r="G200" s="10">
        <f t="shared" si="37"/>
        <v>571941.10265021084</v>
      </c>
      <c r="H200" s="8">
        <v>4.96</v>
      </c>
      <c r="I200" s="10">
        <f t="shared" ca="1" si="30"/>
        <v>8978.8625898426781</v>
      </c>
      <c r="J200" s="10">
        <f t="shared" ca="1" si="33"/>
        <v>294440.15213900822</v>
      </c>
      <c r="K200" s="10">
        <f t="shared" ca="1" si="34"/>
        <v>285055.55919546291</v>
      </c>
      <c r="L200" s="10">
        <f t="shared" si="38"/>
        <v>8500.9769427829542</v>
      </c>
      <c r="M200" s="10">
        <f t="shared" si="39"/>
        <v>2265607.5731385578</v>
      </c>
      <c r="N200" s="10">
        <f t="shared" ca="1" si="31"/>
        <v>49535.15844561968</v>
      </c>
      <c r="O200" s="10">
        <f t="shared" ca="1" si="35"/>
        <v>2321586.1954459306</v>
      </c>
      <c r="P200" s="12">
        <f t="shared" ca="1" si="32"/>
        <v>-55978.622307372745</v>
      </c>
    </row>
    <row r="201" spans="4:16" x14ac:dyDescent="0.3">
      <c r="D201" s="5">
        <v>200</v>
      </c>
      <c r="E201" s="8">
        <v>5.03</v>
      </c>
      <c r="F201" s="10">
        <f t="shared" si="36"/>
        <v>1604.8036689387488</v>
      </c>
      <c r="G201" s="10">
        <f t="shared" si="37"/>
        <v>573545.90631914954</v>
      </c>
      <c r="H201" s="8">
        <v>4.9800000000000004</v>
      </c>
      <c r="I201" s="10">
        <f t="shared" ca="1" si="30"/>
        <v>8996.9088091762624</v>
      </c>
      <c r="J201" s="10">
        <f t="shared" ca="1" si="33"/>
        <v>303437.06094818446</v>
      </c>
      <c r="K201" s="10">
        <f t="shared" ca="1" si="34"/>
        <v>244021.37769262615</v>
      </c>
      <c r="L201" s="10">
        <f t="shared" si="38"/>
        <v>8072.1624547619067</v>
      </c>
      <c r="M201" s="10">
        <f t="shared" si="39"/>
        <v>2273679.7355933199</v>
      </c>
      <c r="N201" s="10">
        <f t="shared" ca="1" si="31"/>
        <v>49804.605869697793</v>
      </c>
      <c r="O201" s="10">
        <f t="shared" ca="1" si="35"/>
        <v>2371390.8013156285</v>
      </c>
      <c r="P201" s="12">
        <f t="shared" ca="1" si="32"/>
        <v>-97711.065722308587</v>
      </c>
    </row>
    <row r="202" spans="4:16" x14ac:dyDescent="0.3">
      <c r="D202" s="5">
        <v>201</v>
      </c>
      <c r="E202" s="8">
        <v>5.05</v>
      </c>
      <c r="F202" s="10">
        <f t="shared" si="36"/>
        <v>1517.2637136035064</v>
      </c>
      <c r="G202" s="10">
        <f t="shared" si="37"/>
        <v>575063.17003275303</v>
      </c>
      <c r="H202" s="8">
        <v>5</v>
      </c>
      <c r="I202" s="10">
        <f t="shared" ca="1" si="30"/>
        <v>8998.8186612038462</v>
      </c>
      <c r="J202" s="10">
        <f t="shared" ca="1" si="33"/>
        <v>312435.8796093883</v>
      </c>
      <c r="K202" s="10">
        <f t="shared" ca="1" si="34"/>
        <v>202288.93427769028</v>
      </c>
      <c r="L202" s="10">
        <f t="shared" si="38"/>
        <v>7662.1817536977069</v>
      </c>
      <c r="M202" s="10">
        <f t="shared" si="39"/>
        <v>2281341.9173470177</v>
      </c>
      <c r="N202" s="10">
        <f t="shared" ca="1" si="31"/>
        <v>49994.093306019233</v>
      </c>
      <c r="O202" s="10">
        <f t="shared" ca="1" si="35"/>
        <v>2421384.8946216479</v>
      </c>
      <c r="P202" s="12">
        <f t="shared" ca="1" si="32"/>
        <v>-140042.97727463022</v>
      </c>
    </row>
    <row r="203" spans="4:16" x14ac:dyDescent="0.3">
      <c r="D203" s="5">
        <v>202</v>
      </c>
      <c r="E203" s="8">
        <v>5.07</v>
      </c>
      <c r="F203" s="10">
        <f t="shared" si="36"/>
        <v>1434.0252491532797</v>
      </c>
      <c r="G203" s="10">
        <f t="shared" si="37"/>
        <v>576497.19528190629</v>
      </c>
      <c r="H203" s="8">
        <v>5.0199999999999996</v>
      </c>
      <c r="I203" s="10">
        <f t="shared" ca="1" si="30"/>
        <v>8984.5348898340799</v>
      </c>
      <c r="J203" s="10">
        <f t="shared" ca="1" si="33"/>
        <v>321420.41449922236</v>
      </c>
      <c r="K203" s="10">
        <f t="shared" ca="1" si="34"/>
        <v>159957.02272536876</v>
      </c>
      <c r="L203" s="10">
        <f t="shared" si="38"/>
        <v>7270.508013207128</v>
      </c>
      <c r="M203" s="10">
        <f t="shared" si="39"/>
        <v>2288612.4253602247</v>
      </c>
      <c r="N203" s="10">
        <f t="shared" ca="1" si="31"/>
        <v>50102.36514696708</v>
      </c>
      <c r="O203" s="10">
        <f t="shared" ca="1" si="35"/>
        <v>2471487.259768615</v>
      </c>
      <c r="P203" s="12">
        <f t="shared" ca="1" si="32"/>
        <v>-182874.83440839034</v>
      </c>
    </row>
    <row r="204" spans="4:16" x14ac:dyDescent="0.3">
      <c r="D204" s="5">
        <v>203</v>
      </c>
      <c r="E204" s="8">
        <v>5.09</v>
      </c>
      <c r="F204" s="10">
        <f t="shared" si="36"/>
        <v>1354.930100123938</v>
      </c>
      <c r="G204" s="10">
        <f t="shared" si="37"/>
        <v>577852.12538203027</v>
      </c>
      <c r="H204" s="8">
        <v>5.04</v>
      </c>
      <c r="I204" s="10">
        <f t="shared" ca="1" si="30"/>
        <v>8954.1165842681494</v>
      </c>
      <c r="J204" s="10">
        <f t="shared" ca="1" si="33"/>
        <v>330374.53108349052</v>
      </c>
      <c r="K204" s="10">
        <f t="shared" ca="1" si="34"/>
        <v>117125.16559160879</v>
      </c>
      <c r="L204" s="10">
        <f t="shared" si="38"/>
        <v>6896.5942096308445</v>
      </c>
      <c r="M204" s="10">
        <f t="shared" si="39"/>
        <v>2295509.0195698556</v>
      </c>
      <c r="N204" s="10">
        <f t="shared" ca="1" si="31"/>
        <v>50128.747584711477</v>
      </c>
      <c r="O204" s="10">
        <f t="shared" ca="1" si="35"/>
        <v>2521616.0073533263</v>
      </c>
      <c r="P204" s="12">
        <f t="shared" ca="1" si="32"/>
        <v>-226106.98778347066</v>
      </c>
    </row>
    <row r="205" spans="4:16" x14ac:dyDescent="0.3">
      <c r="D205" s="5">
        <v>204</v>
      </c>
      <c r="E205" s="8">
        <v>5.1100000000000003</v>
      </c>
      <c r="F205" s="10">
        <f t="shared" si="36"/>
        <v>1279.8196420688532</v>
      </c>
      <c r="G205" s="10">
        <f t="shared" si="37"/>
        <v>579131.94502409908</v>
      </c>
      <c r="H205" s="8">
        <v>5.0599999999999996</v>
      </c>
      <c r="I205" s="10">
        <f t="shared" ca="1" si="30"/>
        <v>8907.7387861458064</v>
      </c>
      <c r="J205" s="10">
        <f t="shared" ca="1" si="33"/>
        <v>339282.26986963634</v>
      </c>
      <c r="K205" s="10">
        <f t="shared" ca="1" si="34"/>
        <v>73893.01221652815</v>
      </c>
      <c r="L205" s="10">
        <f t="shared" si="38"/>
        <v>6539.87837097184</v>
      </c>
      <c r="M205" s="10">
        <f t="shared" si="39"/>
        <v>2302048.8979408275</v>
      </c>
      <c r="N205" s="10">
        <f t="shared" ca="1" si="31"/>
        <v>50073.158257897776</v>
      </c>
      <c r="O205" s="10">
        <f t="shared" ca="1" si="35"/>
        <v>2571689.1656112242</v>
      </c>
      <c r="P205" s="12">
        <f t="shared" ca="1" si="32"/>
        <v>-269640.26767039672</v>
      </c>
    </row>
    <row r="206" spans="4:16" x14ac:dyDescent="0.3">
      <c r="D206" s="5">
        <v>205</v>
      </c>
      <c r="E206" s="8">
        <v>5.13</v>
      </c>
      <c r="F206" s="10">
        <f t="shared" si="36"/>
        <v>1208.5357267063325</v>
      </c>
      <c r="G206" s="10">
        <f t="shared" si="37"/>
        <v>580340.48075080547</v>
      </c>
      <c r="H206" s="8">
        <v>5.08</v>
      </c>
      <c r="I206" s="10">
        <f t="shared" ca="1" si="30"/>
        <v>8845.6903273889056</v>
      </c>
      <c r="J206" s="10">
        <f t="shared" ca="1" si="33"/>
        <v>348127.96019702527</v>
      </c>
      <c r="K206" s="10">
        <f t="shared" ca="1" si="34"/>
        <v>30359.732329602215</v>
      </c>
      <c r="L206" s="10">
        <f t="shared" si="38"/>
        <v>6199.7882780034861</v>
      </c>
      <c r="M206" s="10">
        <f t="shared" si="39"/>
        <v>2308248.6862188312</v>
      </c>
      <c r="N206" s="10">
        <f t="shared" ca="1" si="31"/>
        <v>49936.106863135639</v>
      </c>
      <c r="O206" s="10">
        <f t="shared" ca="1" si="35"/>
        <v>2621625.2724743597</v>
      </c>
      <c r="P206" s="12">
        <f t="shared" ca="1" si="32"/>
        <v>-313376.5862555285</v>
      </c>
    </row>
    <row r="207" spans="4:16" x14ac:dyDescent="0.3">
      <c r="D207" s="5">
        <v>206</v>
      </c>
      <c r="E207" s="8">
        <v>5.15</v>
      </c>
      <c r="F207" s="10">
        <f t="shared" si="36"/>
        <v>1140.921485240727</v>
      </c>
      <c r="G207" s="10">
        <f t="shared" si="37"/>
        <v>581481.40223604615</v>
      </c>
      <c r="H207" s="8">
        <v>5.0999999999999996</v>
      </c>
      <c r="I207" s="10">
        <f t="shared" ca="1" si="30"/>
        <v>8768.3699447273557</v>
      </c>
      <c r="J207" s="10">
        <f t="shared" ca="1" si="33"/>
        <v>356896.33014175261</v>
      </c>
      <c r="K207" s="10">
        <f t="shared" ca="1" si="34"/>
        <v>-13376.586255529939</v>
      </c>
      <c r="L207" s="10">
        <f t="shared" si="38"/>
        <v>5875.745648989744</v>
      </c>
      <c r="M207" s="10">
        <f t="shared" si="39"/>
        <v>2314124.4318678211</v>
      </c>
      <c r="N207" s="10">
        <f t="shared" ca="1" si="31"/>
        <v>49718.686718109508</v>
      </c>
      <c r="O207" s="10">
        <f t="shared" ca="1" si="35"/>
        <v>2671343.9591924693</v>
      </c>
      <c r="P207" s="12">
        <f t="shared" ca="1" si="32"/>
        <v>-357219.52732464811</v>
      </c>
    </row>
    <row r="208" spans="4:16" x14ac:dyDescent="0.3">
      <c r="D208" s="5">
        <v>207</v>
      </c>
      <c r="E208" s="8">
        <v>5.17</v>
      </c>
      <c r="F208" s="10">
        <f t="shared" si="36"/>
        <v>1076.8220195229192</v>
      </c>
      <c r="G208" s="10">
        <f t="shared" si="37"/>
        <v>582558.22425556905</v>
      </c>
      <c r="H208" s="8">
        <v>5.12</v>
      </c>
      <c r="I208" s="10">
        <f t="shared" ca="1" si="30"/>
        <v>8676.2807616400696</v>
      </c>
      <c r="J208" s="10">
        <f t="shared" ca="1" si="33"/>
        <v>365572.61090339266</v>
      </c>
      <c r="K208" s="10">
        <f t="shared" ca="1" si="34"/>
        <v>-57219.527324649702</v>
      </c>
      <c r="L208" s="10">
        <f t="shared" si="38"/>
        <v>5567.1698409334922</v>
      </c>
      <c r="M208" s="10">
        <f t="shared" si="39"/>
        <v>2319691.6017087544</v>
      </c>
      <c r="N208" s="10">
        <f t="shared" ca="1" si="31"/>
        <v>49422.557499597155</v>
      </c>
      <c r="O208" s="10">
        <f t="shared" ca="1" si="35"/>
        <v>2720766.5166920666</v>
      </c>
      <c r="P208" s="12">
        <f t="shared" ca="1" si="32"/>
        <v>-401074.91498331213</v>
      </c>
    </row>
    <row r="209" spans="4:16" x14ac:dyDescent="0.3">
      <c r="D209" s="5">
        <v>208</v>
      </c>
      <c r="E209" s="8">
        <v>5.19</v>
      </c>
      <c r="F209" s="10">
        <f t="shared" si="36"/>
        <v>1016.0849905539552</v>
      </c>
      <c r="G209" s="10">
        <f t="shared" si="37"/>
        <v>583574.30924612295</v>
      </c>
      <c r="H209" s="8">
        <v>5.14</v>
      </c>
      <c r="I209" s="10">
        <f t="shared" ca="1" si="30"/>
        <v>8570.0232699312273</v>
      </c>
      <c r="J209" s="10">
        <f t="shared" ca="1" si="33"/>
        <v>374142.63417332387</v>
      </c>
      <c r="K209" s="10">
        <f t="shared" ca="1" si="34"/>
        <v>-101074.91498331336</v>
      </c>
      <c r="L209" s="10">
        <f t="shared" si="38"/>
        <v>5273.4811009750283</v>
      </c>
      <c r="M209" s="10">
        <f t="shared" si="39"/>
        <v>2324965.0828097295</v>
      </c>
      <c r="N209" s="10">
        <f t="shared" ca="1" si="31"/>
        <v>49049.919607446507</v>
      </c>
      <c r="O209" s="10">
        <f t="shared" ca="1" si="35"/>
        <v>2769816.4362995131</v>
      </c>
      <c r="P209" s="12">
        <f t="shared" ca="1" si="32"/>
        <v>-444851.35348978359</v>
      </c>
    </row>
    <row r="210" spans="4:16" x14ac:dyDescent="0.3">
      <c r="D210" s="5">
        <v>209</v>
      </c>
      <c r="E210" s="8">
        <v>5.21</v>
      </c>
      <c r="F210" s="10">
        <f t="shared" si="36"/>
        <v>958.56111355842256</v>
      </c>
      <c r="G210" s="10">
        <f t="shared" si="37"/>
        <v>584532.87035968143</v>
      </c>
      <c r="H210" s="8">
        <v>5.16</v>
      </c>
      <c r="I210" s="10">
        <f t="shared" ca="1" si="30"/>
        <v>8450.2869797840649</v>
      </c>
      <c r="J210" s="10">
        <f t="shared" ca="1" si="33"/>
        <v>382592.92115310795</v>
      </c>
      <c r="K210" s="10">
        <f t="shared" ca="1" si="34"/>
        <v>-144851.35348978484</v>
      </c>
      <c r="L210" s="10">
        <f t="shared" si="38"/>
        <v>4994.1034016393814</v>
      </c>
      <c r="M210" s="10">
        <f t="shared" si="39"/>
        <v>2329959.186211369</v>
      </c>
      <c r="N210" s="10">
        <f t="shared" ca="1" si="31"/>
        <v>48603.480815685776</v>
      </c>
      <c r="O210" s="10">
        <f t="shared" ca="1" si="35"/>
        <v>2818419.9171151989</v>
      </c>
      <c r="P210" s="12">
        <f t="shared" ca="1" si="32"/>
        <v>-488460.73090382991</v>
      </c>
    </row>
    <row r="211" spans="4:16" x14ac:dyDescent="0.3">
      <c r="D211" s="5">
        <v>210</v>
      </c>
      <c r="E211" s="8">
        <v>5.23</v>
      </c>
      <c r="F211" s="10">
        <f t="shared" si="36"/>
        <v>904.104568488072</v>
      </c>
      <c r="G211" s="10">
        <f t="shared" si="37"/>
        <v>585436.97492816951</v>
      </c>
      <c r="H211" s="8">
        <v>5.18</v>
      </c>
      <c r="I211" s="10">
        <f t="shared" ca="1" si="30"/>
        <v>8317.8409375396495</v>
      </c>
      <c r="J211" s="10">
        <f t="shared" ca="1" si="33"/>
        <v>390910.76209064759</v>
      </c>
      <c r="K211" s="10">
        <f t="shared" ca="1" si="34"/>
        <v>-188460.73090383125</v>
      </c>
      <c r="L211" s="10">
        <f t="shared" si="38"/>
        <v>4728.4668931926171</v>
      </c>
      <c r="M211" s="10">
        <f t="shared" si="39"/>
        <v>2334687.6531045618</v>
      </c>
      <c r="N211" s="10">
        <f t="shared" ca="1" si="31"/>
        <v>48086.416056455382</v>
      </c>
      <c r="O211" s="10">
        <f t="shared" ca="1" si="35"/>
        <v>2866506.3331716545</v>
      </c>
      <c r="P211" s="12">
        <f t="shared" ca="1" si="32"/>
        <v>-531818.68006709265</v>
      </c>
    </row>
    <row r="212" spans="4:16" x14ac:dyDescent="0.3">
      <c r="D212" s="5">
        <v>211</v>
      </c>
      <c r="E212" s="8">
        <v>5.25</v>
      </c>
      <c r="F212" s="10">
        <f t="shared" si="36"/>
        <v>852.57333438555293</v>
      </c>
      <c r="G212" s="10">
        <f t="shared" si="37"/>
        <v>586289.54826255504</v>
      </c>
      <c r="H212" s="8">
        <v>5.2</v>
      </c>
      <c r="I212" s="10">
        <f t="shared" ca="1" si="30"/>
        <v>8173.5233336097672</v>
      </c>
      <c r="J212" s="10">
        <f t="shared" ca="1" si="33"/>
        <v>399084.28542425734</v>
      </c>
      <c r="K212" s="10">
        <f t="shared" ca="1" si="34"/>
        <v>-231818.68006709401</v>
      </c>
      <c r="L212" s="10">
        <f t="shared" si="38"/>
        <v>4476.0100055241528</v>
      </c>
      <c r="M212" s="10">
        <f t="shared" si="39"/>
        <v>2339163.6631100862</v>
      </c>
      <c r="N212" s="10">
        <f t="shared" ca="1" si="31"/>
        <v>47502.321334770793</v>
      </c>
      <c r="O212" s="10">
        <f t="shared" ca="1" si="35"/>
        <v>2914008.6545064254</v>
      </c>
      <c r="P212" s="12">
        <f t="shared" ca="1" si="32"/>
        <v>-574844.99139633914</v>
      </c>
    </row>
    <row r="213" spans="4:16" x14ac:dyDescent="0.3">
      <c r="D213" s="5">
        <v>212</v>
      </c>
      <c r="E213" s="8">
        <v>5.27</v>
      </c>
      <c r="F213" s="10">
        <f t="shared" si="36"/>
        <v>803.82945556221705</v>
      </c>
      <c r="G213" s="10">
        <f t="shared" si="37"/>
        <v>587093.3777181172</v>
      </c>
      <c r="H213" s="8">
        <v>5.22</v>
      </c>
      <c r="I213" s="10">
        <f t="shared" ca="1" si="30"/>
        <v>8018.2304381964304</v>
      </c>
      <c r="J213" s="10">
        <f t="shared" ca="1" si="33"/>
        <v>407102.51586245379</v>
      </c>
      <c r="K213" s="10">
        <f t="shared" ca="1" si="34"/>
        <v>-274844.99139634066</v>
      </c>
      <c r="L213" s="10">
        <f t="shared" si="38"/>
        <v>4236.1812308128838</v>
      </c>
      <c r="M213" s="10">
        <f t="shared" si="39"/>
        <v>2343399.844340899</v>
      </c>
      <c r="N213" s="10">
        <f t="shared" ca="1" si="31"/>
        <v>46855.162887385362</v>
      </c>
      <c r="O213" s="10">
        <f t="shared" ca="1" si="35"/>
        <v>2960863.817393811</v>
      </c>
      <c r="P213" s="12">
        <f t="shared" ca="1" si="32"/>
        <v>-617463.97305291193</v>
      </c>
    </row>
    <row r="214" spans="4:16" x14ac:dyDescent="0.3">
      <c r="D214" s="5">
        <v>213</v>
      </c>
      <c r="E214" s="8">
        <v>5.29</v>
      </c>
      <c r="F214" s="10">
        <f t="shared" si="36"/>
        <v>757.7392470402483</v>
      </c>
      <c r="G214" s="10">
        <f t="shared" si="37"/>
        <v>587851.11696515745</v>
      </c>
      <c r="H214" s="8">
        <v>5.24</v>
      </c>
      <c r="I214" s="10">
        <f t="shared" ca="1" si="30"/>
        <v>7852.9051095932828</v>
      </c>
      <c r="J214" s="10">
        <f t="shared" ca="1" si="33"/>
        <v>414955.42097204708</v>
      </c>
      <c r="K214" s="10">
        <f t="shared" ca="1" si="34"/>
        <v>-317463.97305291315</v>
      </c>
      <c r="L214" s="10">
        <f t="shared" si="38"/>
        <v>4008.4406168429136</v>
      </c>
      <c r="M214" s="10">
        <f t="shared" si="39"/>
        <v>2347408.2849577419</v>
      </c>
      <c r="N214" s="10">
        <f t="shared" ca="1" si="31"/>
        <v>46149.222774268805</v>
      </c>
      <c r="O214" s="10">
        <f t="shared" ca="1" si="35"/>
        <v>3007013.0401680795</v>
      </c>
      <c r="P214" s="12">
        <f t="shared" ca="1" si="32"/>
        <v>-659604.75521033769</v>
      </c>
    </row>
    <row r="215" spans="4:16" x14ac:dyDescent="0.3">
      <c r="D215" s="5">
        <v>214</v>
      </c>
      <c r="E215" s="8">
        <v>5.31</v>
      </c>
      <c r="F215" s="10">
        <f t="shared" si="36"/>
        <v>714.17344619112475</v>
      </c>
      <c r="G215" s="10">
        <f t="shared" si="37"/>
        <v>588565.29041134857</v>
      </c>
      <c r="H215" s="8">
        <v>5.26</v>
      </c>
      <c r="I215" s="10">
        <f t="shared" ca="1" si="30"/>
        <v>7678.5251189139435</v>
      </c>
      <c r="J215" s="10">
        <f t="shared" ca="1" si="33"/>
        <v>422633.94609096105</v>
      </c>
      <c r="K215" s="10">
        <f t="shared" ca="1" si="34"/>
        <v>-359604.75521033903</v>
      </c>
      <c r="L215" s="10">
        <f t="shared" si="38"/>
        <v>3792.2609992748721</v>
      </c>
      <c r="M215" s="10">
        <f t="shared" si="39"/>
        <v>2351200.5459570168</v>
      </c>
      <c r="N215" s="10">
        <f t="shared" ca="1" si="31"/>
        <v>45389.042125487344</v>
      </c>
      <c r="O215" s="10">
        <f t="shared" ca="1" si="35"/>
        <v>3052402.0822935668</v>
      </c>
      <c r="P215" s="12">
        <f t="shared" ca="1" si="32"/>
        <v>-701201.53633655002</v>
      </c>
    </row>
    <row r="216" spans="4:16" x14ac:dyDescent="0.3">
      <c r="D216" s="5">
        <v>215</v>
      </c>
      <c r="E216" s="8">
        <v>5.33</v>
      </c>
      <c r="F216" s="10">
        <f t="shared" si="36"/>
        <v>673.00731698140601</v>
      </c>
      <c r="G216" s="10">
        <f t="shared" si="37"/>
        <v>589238.29772833001</v>
      </c>
      <c r="H216" s="8">
        <v>5.28</v>
      </c>
      <c r="I216" s="10">
        <f t="shared" ca="1" si="30"/>
        <v>7496.0915266159263</v>
      </c>
      <c r="J216" s="10">
        <f t="shared" ca="1" si="33"/>
        <v>430130.03761757695</v>
      </c>
      <c r="K216" s="10">
        <f t="shared" ca="1" si="34"/>
        <v>-401201.53633655154</v>
      </c>
      <c r="L216" s="10">
        <f t="shared" si="38"/>
        <v>3587.1289995108941</v>
      </c>
      <c r="M216" s="10">
        <f t="shared" si="39"/>
        <v>2354787.6749565275</v>
      </c>
      <c r="N216" s="10">
        <f t="shared" ca="1" si="31"/>
        <v>44579.363260532096</v>
      </c>
      <c r="O216" s="10">
        <f t="shared" ca="1" si="35"/>
        <v>3096981.445554099</v>
      </c>
      <c r="P216" s="12">
        <f t="shared" ca="1" si="32"/>
        <v>-742193.77059757151</v>
      </c>
    </row>
    <row r="217" spans="4:16" x14ac:dyDescent="0.3">
      <c r="D217" s="5">
        <v>216</v>
      </c>
      <c r="E217" s="8">
        <v>5.35</v>
      </c>
      <c r="F217" s="10">
        <f t="shared" si="36"/>
        <v>634.12071272179242</v>
      </c>
      <c r="G217" s="10">
        <f t="shared" si="37"/>
        <v>589872.41844105185</v>
      </c>
      <c r="H217" s="8">
        <v>5.3</v>
      </c>
      <c r="I217" s="10">
        <f t="shared" ca="1" si="30"/>
        <v>7306.6173309648011</v>
      </c>
      <c r="J217" s="10">
        <f t="shared" ca="1" si="33"/>
        <v>437436.65494854178</v>
      </c>
      <c r="K217" s="10">
        <f t="shared" ca="1" si="34"/>
        <v>-442193.77059757273</v>
      </c>
      <c r="L217" s="10">
        <f t="shared" si="38"/>
        <v>3392.5458130615893</v>
      </c>
      <c r="M217" s="10">
        <f t="shared" si="39"/>
        <v>2358180.2207695893</v>
      </c>
      <c r="N217" s="10">
        <f t="shared" ca="1" si="31"/>
        <v>43725.071854113441</v>
      </c>
      <c r="O217" s="10">
        <f t="shared" ca="1" si="35"/>
        <v>3140706.5174082126</v>
      </c>
      <c r="P217" s="12">
        <f t="shared" ca="1" si="32"/>
        <v>-782526.29663862335</v>
      </c>
    </row>
    <row r="218" spans="4:16" x14ac:dyDescent="0.3">
      <c r="D218" s="5">
        <v>217</v>
      </c>
      <c r="E218" s="8">
        <v>5.37</v>
      </c>
      <c r="F218" s="10">
        <f t="shared" si="36"/>
        <v>597.3981027135743</v>
      </c>
      <c r="G218" s="10">
        <f t="shared" si="37"/>
        <v>590469.81654376548</v>
      </c>
      <c r="H218" s="8">
        <v>5.32</v>
      </c>
      <c r="I218" s="10">
        <f t="shared" ca="1" si="30"/>
        <v>7111.1165876555469</v>
      </c>
      <c r="J218" s="10">
        <f t="shared" ca="1" si="33"/>
        <v>444547.77153619734</v>
      </c>
      <c r="K218" s="10">
        <f t="shared" ca="1" si="34"/>
        <v>-482526.29663862457</v>
      </c>
      <c r="L218" s="10">
        <f t="shared" si="38"/>
        <v>3208.0278115718943</v>
      </c>
      <c r="M218" s="10">
        <f t="shared" si="39"/>
        <v>2361388.2485811613</v>
      </c>
      <c r="N218" s="10">
        <f t="shared" ca="1" si="31"/>
        <v>42831.140246327515</v>
      </c>
      <c r="O218" s="10">
        <f t="shared" ca="1" si="35"/>
        <v>3183537.6576545401</v>
      </c>
      <c r="P218" s="12">
        <f t="shared" ca="1" si="32"/>
        <v>-822149.40907337889</v>
      </c>
    </row>
    <row r="219" spans="4:16" x14ac:dyDescent="0.3">
      <c r="D219" s="5">
        <v>218</v>
      </c>
      <c r="E219" s="8">
        <v>5.39</v>
      </c>
      <c r="F219" s="10">
        <f t="shared" si="36"/>
        <v>562.72856770312239</v>
      </c>
      <c r="G219" s="10">
        <f t="shared" si="37"/>
        <v>591032.54511146864</v>
      </c>
      <c r="H219" s="8">
        <v>5.34</v>
      </c>
      <c r="I219" s="10">
        <f t="shared" ca="1" si="30"/>
        <v>6910.5941743919293</v>
      </c>
      <c r="J219" s="10">
        <f t="shared" ca="1" si="33"/>
        <v>451458.36571058928</v>
      </c>
      <c r="K219" s="10">
        <f t="shared" ca="1" si="34"/>
        <v>-522149.40907338017</v>
      </c>
      <c r="L219" s="10">
        <f t="shared" si="38"/>
        <v>3033.1069799198294</v>
      </c>
      <c r="M219" s="10">
        <f t="shared" si="39"/>
        <v>2364421.3555610809</v>
      </c>
      <c r="N219" s="10">
        <f t="shared" ca="1" si="31"/>
        <v>41902.572891252901</v>
      </c>
      <c r="O219" s="10">
        <f t="shared" ca="1" si="35"/>
        <v>3225440.2305457932</v>
      </c>
      <c r="P219" s="12">
        <f t="shared" ca="1" si="32"/>
        <v>-861018.87498471234</v>
      </c>
    </row>
    <row r="220" spans="4:16" x14ac:dyDescent="0.3">
      <c r="D220" s="5">
        <v>219</v>
      </c>
      <c r="E220" s="8">
        <v>5.41</v>
      </c>
      <c r="F220" s="10">
        <f t="shared" si="36"/>
        <v>530.00576859409682</v>
      </c>
      <c r="G220" s="10">
        <f t="shared" si="37"/>
        <v>591562.55088006274</v>
      </c>
      <c r="H220" s="8">
        <v>5.36</v>
      </c>
      <c r="I220" s="10">
        <f t="shared" ca="1" si="30"/>
        <v>6706.0363456277391</v>
      </c>
      <c r="J220" s="10">
        <f t="shared" ca="1" si="33"/>
        <v>458164.40205621702</v>
      </c>
      <c r="K220" s="10">
        <f t="shared" ca="1" si="34"/>
        <v>-561018.87498471327</v>
      </c>
      <c r="L220" s="10">
        <f t="shared" si="38"/>
        <v>2867.3312080940641</v>
      </c>
      <c r="M220" s="10">
        <f t="shared" si="39"/>
        <v>2367288.6867691749</v>
      </c>
      <c r="N220" s="10">
        <f t="shared" ca="1" si="31"/>
        <v>40944.354812564685</v>
      </c>
      <c r="O220" s="10">
        <f t="shared" ca="1" si="35"/>
        <v>3266384.585358358</v>
      </c>
      <c r="P220" s="12">
        <f t="shared" ca="1" si="32"/>
        <v>-899095.89858918311</v>
      </c>
    </row>
    <row r="221" spans="4:16" x14ac:dyDescent="0.3">
      <c r="D221" s="5">
        <v>220</v>
      </c>
      <c r="E221" s="8">
        <v>5.43</v>
      </c>
      <c r="F221" s="10">
        <f t="shared" si="36"/>
        <v>499.12789243108239</v>
      </c>
      <c r="G221" s="10">
        <f t="shared" si="37"/>
        <v>592061.67877249385</v>
      </c>
      <c r="H221" s="8">
        <v>5.38</v>
      </c>
      <c r="I221" s="10">
        <f t="shared" ca="1" si="30"/>
        <v>6498.4021922199336</v>
      </c>
      <c r="J221" s="10">
        <f t="shared" ca="1" si="33"/>
        <v>464662.80424843694</v>
      </c>
      <c r="K221" s="10">
        <f t="shared" ca="1" si="34"/>
        <v>-599095.89858918393</v>
      </c>
      <c r="L221" s="10">
        <f t="shared" si="38"/>
        <v>2710.2644559007772</v>
      </c>
      <c r="M221" s="10">
        <f t="shared" si="39"/>
        <v>2369998.9512250759</v>
      </c>
      <c r="N221" s="10">
        <f t="shared" ca="1" si="31"/>
        <v>39961.40379414324</v>
      </c>
      <c r="O221" s="10">
        <f t="shared" ca="1" si="35"/>
        <v>3306345.9891525013</v>
      </c>
      <c r="P221" s="12">
        <f t="shared" ca="1" si="32"/>
        <v>-936347.03792742547</v>
      </c>
    </row>
    <row r="222" spans="4:16" x14ac:dyDescent="0.3">
      <c r="D222" s="5">
        <v>221</v>
      </c>
      <c r="E222" s="8">
        <v>5.45</v>
      </c>
      <c r="F222" s="10">
        <f t="shared" si="36"/>
        <v>469.99757925926161</v>
      </c>
      <c r="G222" s="10">
        <f t="shared" si="37"/>
        <v>592531.67635175306</v>
      </c>
      <c r="H222" s="8">
        <v>5.4</v>
      </c>
      <c r="I222" s="10">
        <f t="shared" ca="1" si="30"/>
        <v>6288.6160897040936</v>
      </c>
      <c r="J222" s="10">
        <f t="shared" ca="1" si="33"/>
        <v>470951.42033814103</v>
      </c>
      <c r="K222" s="10">
        <f t="shared" ca="1" si="34"/>
        <v>-636347.0379274264</v>
      </c>
      <c r="L222" s="10">
        <f t="shared" si="38"/>
        <v>2561.4868069629761</v>
      </c>
      <c r="M222" s="10">
        <f t="shared" si="39"/>
        <v>2372560.438032039</v>
      </c>
      <c r="N222" s="10">
        <f t="shared" ca="1" si="31"/>
        <v>38958.526884402105</v>
      </c>
      <c r="O222" s="10">
        <f t="shared" ca="1" si="35"/>
        <v>3345304.5160369035</v>
      </c>
      <c r="P222" s="12">
        <f t="shared" ca="1" si="32"/>
        <v>-972744.07800486451</v>
      </c>
    </row>
    <row r="223" spans="4:16" x14ac:dyDescent="0.3">
      <c r="D223" s="5">
        <v>222</v>
      </c>
      <c r="E223" s="8">
        <v>5.47</v>
      </c>
      <c r="F223" s="10">
        <f t="shared" si="36"/>
        <v>442.52183308331968</v>
      </c>
      <c r="G223" s="10">
        <f t="shared" si="37"/>
        <v>592974.19818483642</v>
      </c>
      <c r="H223" s="8">
        <v>5.42</v>
      </c>
      <c r="I223" s="10">
        <f t="shared" ca="1" si="30"/>
        <v>6077.561188437222</v>
      </c>
      <c r="J223" s="10">
        <f t="shared" ca="1" si="33"/>
        <v>477028.98152657825</v>
      </c>
      <c r="K223" s="10">
        <f t="shared" ca="1" si="34"/>
        <v>-672744.07800486556</v>
      </c>
      <c r="L223" s="10">
        <f t="shared" si="38"/>
        <v>2420.5944269657584</v>
      </c>
      <c r="M223" s="10">
        <f t="shared" si="39"/>
        <v>2374981.0324590048</v>
      </c>
      <c r="N223" s="10">
        <f t="shared" ca="1" si="31"/>
        <v>37940.381641329739</v>
      </c>
      <c r="O223" s="10">
        <f t="shared" ca="1" si="35"/>
        <v>3383244.8976782332</v>
      </c>
      <c r="P223" s="12">
        <f t="shared" ca="1" si="32"/>
        <v>-1008263.8652192284</v>
      </c>
    </row>
    <row r="224" spans="4:16" x14ac:dyDescent="0.3">
      <c r="D224" s="5">
        <v>223</v>
      </c>
      <c r="E224" s="8">
        <v>5.49</v>
      </c>
      <c r="F224" s="10">
        <f t="shared" si="36"/>
        <v>416.61191979521902</v>
      </c>
      <c r="G224" s="10">
        <f t="shared" si="37"/>
        <v>593390.81010463159</v>
      </c>
      <c r="H224" s="8">
        <v>5.44</v>
      </c>
      <c r="I224" s="10">
        <f t="shared" ca="1" si="30"/>
        <v>5866.0739699662408</v>
      </c>
      <c r="J224" s="10">
        <f t="shared" ca="1" si="33"/>
        <v>482895.05549654452</v>
      </c>
      <c r="K224" s="10">
        <f t="shared" ca="1" si="34"/>
        <v>-708263.86521922948</v>
      </c>
      <c r="L224" s="10">
        <f t="shared" si="38"/>
        <v>2287.1994396757527</v>
      </c>
      <c r="M224" s="10">
        <f t="shared" si="39"/>
        <v>2377268.2318986803</v>
      </c>
      <c r="N224" s="10">
        <f t="shared" ca="1" si="31"/>
        <v>36911.442396616352</v>
      </c>
      <c r="O224" s="10">
        <f t="shared" ca="1" si="35"/>
        <v>3420156.3400748498</v>
      </c>
      <c r="P224" s="12">
        <f t="shared" ca="1" si="32"/>
        <v>-1042888.1081761695</v>
      </c>
    </row>
    <row r="225" spans="4:16" x14ac:dyDescent="0.3">
      <c r="D225" s="5">
        <v>224</v>
      </c>
      <c r="E225" s="8">
        <v>5.51</v>
      </c>
      <c r="F225" s="10">
        <f t="shared" si="36"/>
        <v>392.18325461480083</v>
      </c>
      <c r="G225" s="10">
        <f t="shared" si="37"/>
        <v>593782.99335924641</v>
      </c>
      <c r="H225" s="8">
        <v>5.46</v>
      </c>
      <c r="I225" s="10">
        <f t="shared" ca="1" si="30"/>
        <v>5654.9398674915901</v>
      </c>
      <c r="J225" s="10">
        <f t="shared" ca="1" si="33"/>
        <v>488549.99536403612</v>
      </c>
      <c r="K225" s="10">
        <f t="shared" ca="1" si="34"/>
        <v>-742888.10817617003</v>
      </c>
      <c r="L225" s="10">
        <f t="shared" si="38"/>
        <v>2160.9297329275523</v>
      </c>
      <c r="M225" s="10">
        <f t="shared" si="39"/>
        <v>2379429.1616316079</v>
      </c>
      <c r="N225" s="10">
        <f t="shared" ca="1" si="31"/>
        <v>35875.971676504079</v>
      </c>
      <c r="O225" s="10">
        <f t="shared" ca="1" si="35"/>
        <v>3456032.311751354</v>
      </c>
      <c r="P225" s="12">
        <f t="shared" ca="1" si="32"/>
        <v>-1076603.1501197461</v>
      </c>
    </row>
    <row r="226" spans="4:16" x14ac:dyDescent="0.3">
      <c r="D226" s="5">
        <v>225</v>
      </c>
      <c r="E226" s="8">
        <v>5.53</v>
      </c>
      <c r="F226" s="10">
        <f t="shared" si="36"/>
        <v>369.15528128809814</v>
      </c>
      <c r="G226" s="10">
        <f t="shared" si="37"/>
        <v>594152.14864053449</v>
      </c>
      <c r="H226" s="8">
        <v>5.48</v>
      </c>
      <c r="I226" s="10">
        <f t="shared" ca="1" si="30"/>
        <v>5444.8899248221951</v>
      </c>
      <c r="J226" s="10">
        <f t="shared" ca="1" si="33"/>
        <v>493994.88528885832</v>
      </c>
      <c r="K226" s="10">
        <f t="shared" ca="1" si="34"/>
        <v>-776603.15011974657</v>
      </c>
      <c r="L226" s="10">
        <f t="shared" si="38"/>
        <v>2041.4287055231828</v>
      </c>
      <c r="M226" s="10">
        <f t="shared" si="39"/>
        <v>2381470.5903371312</v>
      </c>
      <c r="N226" s="10">
        <f t="shared" ca="1" si="31"/>
        <v>34837.99678802563</v>
      </c>
      <c r="O226" s="10">
        <f t="shared" ca="1" si="35"/>
        <v>3490870.3085393799</v>
      </c>
      <c r="P226" s="12">
        <f t="shared" ca="1" si="32"/>
        <v>-1109399.7182022487</v>
      </c>
    </row>
    <row r="227" spans="4:16" x14ac:dyDescent="0.3">
      <c r="D227" s="5">
        <v>226</v>
      </c>
      <c r="E227" s="8">
        <v>5.55</v>
      </c>
      <c r="F227" s="10">
        <f t="shared" si="36"/>
        <v>347.45134501569026</v>
      </c>
      <c r="G227" s="10">
        <f t="shared" si="37"/>
        <v>594499.59998555016</v>
      </c>
      <c r="H227" s="8">
        <v>5.5</v>
      </c>
      <c r="I227" s="10">
        <f t="shared" ca="1" si="30"/>
        <v>5236.5984481762698</v>
      </c>
      <c r="J227" s="10">
        <f t="shared" ca="1" si="33"/>
        <v>499231.48373703461</v>
      </c>
      <c r="K227" s="10">
        <f t="shared" ca="1" si="34"/>
        <v>-809399.71820224903</v>
      </c>
      <c r="L227" s="10">
        <f t="shared" si="38"/>
        <v>1928.3549648370808</v>
      </c>
      <c r="M227" s="10">
        <f t="shared" si="39"/>
        <v>2383398.9453019681</v>
      </c>
      <c r="N227" s="10">
        <f t="shared" ca="1" si="31"/>
        <v>33801.291464969487</v>
      </c>
      <c r="O227" s="10">
        <f t="shared" ca="1" si="35"/>
        <v>3524671.6000043494</v>
      </c>
      <c r="P227" s="12">
        <f t="shared" ca="1" si="32"/>
        <v>-1141272.6547023812</v>
      </c>
    </row>
    <row r="228" spans="4:16" x14ac:dyDescent="0.3">
      <c r="D228" s="5">
        <v>227</v>
      </c>
      <c r="E228" s="8">
        <v>5.57</v>
      </c>
      <c r="F228" s="10">
        <f t="shared" si="36"/>
        <v>326.99856083509457</v>
      </c>
      <c r="G228" s="10">
        <f t="shared" si="37"/>
        <v>594826.5985463853</v>
      </c>
      <c r="H228" s="8">
        <v>5.52</v>
      </c>
      <c r="I228" s="10">
        <f t="shared" ca="1" si="30"/>
        <v>5030.6815887939711</v>
      </c>
      <c r="J228" s="10">
        <f t="shared" ca="1" si="33"/>
        <v>504262.1653258286</v>
      </c>
      <c r="K228" s="10">
        <f t="shared" ca="1" si="34"/>
        <v>-841272.65470238146</v>
      </c>
      <c r="L228" s="10">
        <f t="shared" si="38"/>
        <v>1821.3819838514769</v>
      </c>
      <c r="M228" s="10">
        <f t="shared" si="39"/>
        <v>2385220.3272858197</v>
      </c>
      <c r="N228" s="10">
        <f t="shared" ca="1" si="31"/>
        <v>32769.362370142713</v>
      </c>
      <c r="O228" s="10">
        <f t="shared" ca="1" si="35"/>
        <v>3557440.9623744921</v>
      </c>
      <c r="P228" s="12">
        <f t="shared" ca="1" si="32"/>
        <v>-1172220.6350886724</v>
      </c>
    </row>
    <row r="229" spans="4:16" x14ac:dyDescent="0.3">
      <c r="D229" s="5">
        <v>228</v>
      </c>
      <c r="E229" s="8">
        <v>5.59</v>
      </c>
      <c r="F229" s="10">
        <f t="shared" si="36"/>
        <v>307.72767895685575</v>
      </c>
      <c r="G229" s="10">
        <f t="shared" si="37"/>
        <v>595134.32622534211</v>
      </c>
      <c r="H229" s="8">
        <v>5.54</v>
      </c>
      <c r="I229" s="10">
        <f t="shared" ca="1" si="30"/>
        <v>4827.6967816403867</v>
      </c>
      <c r="J229" s="10">
        <f t="shared" ca="1" si="33"/>
        <v>509089.862107469</v>
      </c>
      <c r="K229" s="10">
        <f t="shared" ca="1" si="34"/>
        <v>-872220.63508867275</v>
      </c>
      <c r="L229" s="10">
        <f t="shared" si="38"/>
        <v>1720.1977253688235</v>
      </c>
      <c r="M229" s="10">
        <f t="shared" si="39"/>
        <v>2386940.5250111884</v>
      </c>
      <c r="N229" s="10">
        <f t="shared" ca="1" si="31"/>
        <v>31745.440170287744</v>
      </c>
      <c r="O229" s="10">
        <f t="shared" ca="1" si="35"/>
        <v>3589186.4025447797</v>
      </c>
      <c r="P229" s="12">
        <f t="shared" ca="1" si="32"/>
        <v>-1202245.8775335914</v>
      </c>
    </row>
    <row r="230" spans="4:16" x14ac:dyDescent="0.3">
      <c r="D230" s="5">
        <v>229</v>
      </c>
      <c r="E230" s="8">
        <v>5.61</v>
      </c>
      <c r="F230" s="10">
        <f t="shared" si="36"/>
        <v>289.57294835133388</v>
      </c>
      <c r="G230" s="10">
        <f t="shared" si="37"/>
        <v>595423.8991736935</v>
      </c>
      <c r="H230" s="8">
        <v>5.56</v>
      </c>
      <c r="I230" s="10">
        <f t="shared" ca="1" si="30"/>
        <v>4628.1429563879592</v>
      </c>
      <c r="J230" s="10">
        <f t="shared" ca="1" si="33"/>
        <v>513718.00506385695</v>
      </c>
      <c r="K230" s="10">
        <f t="shared" ca="1" si="34"/>
        <v>-902245.8775335917</v>
      </c>
      <c r="L230" s="10">
        <f t="shared" si="38"/>
        <v>1624.5042402509832</v>
      </c>
      <c r="M230" s="10">
        <f t="shared" si="39"/>
        <v>2388565.0292514395</v>
      </c>
      <c r="N230" s="10">
        <f t="shared" ca="1" si="31"/>
        <v>30732.474837517053</v>
      </c>
      <c r="O230" s="10">
        <f t="shared" ca="1" si="35"/>
        <v>3619918.8773822966</v>
      </c>
      <c r="P230" s="12">
        <f t="shared" ca="1" si="32"/>
        <v>-1231353.8481308571</v>
      </c>
    </row>
    <row r="231" spans="4:16" x14ac:dyDescent="0.3">
      <c r="D231" s="5">
        <v>230</v>
      </c>
      <c r="E231" s="8">
        <v>5.63</v>
      </c>
      <c r="F231" s="10">
        <f t="shared" si="36"/>
        <v>272.47197970113774</v>
      </c>
      <c r="G231" s="10">
        <f t="shared" si="37"/>
        <v>595696.37115339469</v>
      </c>
      <c r="H231" s="8">
        <v>5.58</v>
      </c>
      <c r="I231" s="10">
        <f t="shared" ca="1" si="30"/>
        <v>4432.461431152522</v>
      </c>
      <c r="J231" s="10">
        <f t="shared" ca="1" si="33"/>
        <v>518150.46649500949</v>
      </c>
      <c r="K231" s="10">
        <f t="shared" ca="1" si="34"/>
        <v>-931353.84813085769</v>
      </c>
      <c r="L231" s="10">
        <f t="shared" si="38"/>
        <v>1534.0172457174056</v>
      </c>
      <c r="M231" s="10">
        <f t="shared" si="39"/>
        <v>2390099.0464971568</v>
      </c>
      <c r="N231" s="10">
        <f t="shared" ca="1" si="31"/>
        <v>29733.134785831073</v>
      </c>
      <c r="O231" s="10">
        <f t="shared" ca="1" si="35"/>
        <v>3649652.0121681276</v>
      </c>
      <c r="P231" s="12">
        <f t="shared" ca="1" si="32"/>
        <v>-1259552.9656709707</v>
      </c>
    </row>
    <row r="232" spans="4:16" x14ac:dyDescent="0.3">
      <c r="D232" s="5">
        <v>231</v>
      </c>
      <c r="E232" s="8">
        <v>5.65</v>
      </c>
      <c r="F232" s="10">
        <f t="shared" si="36"/>
        <v>256.36560867138513</v>
      </c>
      <c r="G232" s="10">
        <f t="shared" si="37"/>
        <v>595952.73676206602</v>
      </c>
      <c r="H232" s="8">
        <v>5.6</v>
      </c>
      <c r="I232" s="10">
        <f t="shared" ca="1" si="30"/>
        <v>4241.0373968009735</v>
      </c>
      <c r="J232" s="10">
        <f t="shared" ca="1" si="33"/>
        <v>522391.50389181048</v>
      </c>
      <c r="K232" s="10">
        <f t="shared" ca="1" si="34"/>
        <v>-959552.96567097132</v>
      </c>
      <c r="L232" s="10">
        <f t="shared" si="38"/>
        <v>1448.465688993326</v>
      </c>
      <c r="M232" s="10">
        <f t="shared" si="39"/>
        <v>2391547.5121861501</v>
      </c>
      <c r="N232" s="10">
        <f t="shared" ca="1" si="31"/>
        <v>28749.809422085451</v>
      </c>
      <c r="O232" s="10">
        <f t="shared" ca="1" si="35"/>
        <v>3678401.8215902131</v>
      </c>
      <c r="P232" s="12">
        <f t="shared" ca="1" si="32"/>
        <v>-1286854.309404063</v>
      </c>
    </row>
    <row r="233" spans="4:16" x14ac:dyDescent="0.3">
      <c r="D233" s="5">
        <v>232</v>
      </c>
      <c r="E233" s="8">
        <v>5.67</v>
      </c>
      <c r="F233" s="10">
        <f t="shared" si="36"/>
        <v>241.19776030432547</v>
      </c>
      <c r="G233" s="10">
        <f t="shared" si="37"/>
        <v>596193.93452237034</v>
      </c>
      <c r="H233" s="8">
        <v>5.62</v>
      </c>
      <c r="I233" s="10">
        <f t="shared" ca="1" si="30"/>
        <v>4054.2018996738839</v>
      </c>
      <c r="J233" s="10">
        <f t="shared" ca="1" si="33"/>
        <v>526445.70579148433</v>
      </c>
      <c r="K233" s="10">
        <f t="shared" ca="1" si="34"/>
        <v>-986854.30940406339</v>
      </c>
      <c r="L233" s="10">
        <f t="shared" si="38"/>
        <v>1367.5913009255255</v>
      </c>
      <c r="M233" s="10">
        <f t="shared" si="39"/>
        <v>2392915.1034870758</v>
      </c>
      <c r="N233" s="10">
        <f t="shared" ca="1" si="31"/>
        <v>27784.614676167228</v>
      </c>
      <c r="O233" s="10">
        <f t="shared" ca="1" si="35"/>
        <v>3706186.4362663804</v>
      </c>
      <c r="P233" s="12">
        <f t="shared" ca="1" si="32"/>
        <v>-1313271.3327793046</v>
      </c>
    </row>
    <row r="234" spans="4:16" x14ac:dyDescent="0.3">
      <c r="D234" s="5">
        <v>233</v>
      </c>
      <c r="E234" s="8">
        <v>5.69</v>
      </c>
      <c r="F234" s="10">
        <f t="shared" si="36"/>
        <v>226.91531521577903</v>
      </c>
      <c r="G234" s="10">
        <f t="shared" si="37"/>
        <v>596420.84983758617</v>
      </c>
      <c r="H234" s="8">
        <v>5.64</v>
      </c>
      <c r="I234" s="10">
        <f t="shared" ca="1" si="30"/>
        <v>3872.2342328596519</v>
      </c>
      <c r="J234" s="10">
        <f t="shared" ca="1" si="33"/>
        <v>530317.94002434402</v>
      </c>
      <c r="K234" s="10">
        <f t="shared" ca="1" si="34"/>
        <v>-1013271.3327793052</v>
      </c>
      <c r="L234" s="10">
        <f t="shared" si="38"/>
        <v>1291.1481435777828</v>
      </c>
      <c r="M234" s="10">
        <f t="shared" si="39"/>
        <v>2394206.2516306536</v>
      </c>
      <c r="N234" s="10">
        <f t="shared" ca="1" si="31"/>
        <v>26839.401073328434</v>
      </c>
      <c r="O234" s="10">
        <f t="shared" ca="1" si="35"/>
        <v>3733025.8373397086</v>
      </c>
      <c r="P234" s="12">
        <f t="shared" ca="1" si="32"/>
        <v>-1338819.585709055</v>
      </c>
    </row>
    <row r="235" spans="4:16" x14ac:dyDescent="0.3">
      <c r="D235" s="5">
        <v>234</v>
      </c>
      <c r="E235" s="8">
        <v>5.71</v>
      </c>
      <c r="F235" s="10">
        <f t="shared" si="36"/>
        <v>213.46797815631928</v>
      </c>
      <c r="G235" s="10">
        <f t="shared" si="37"/>
        <v>596634.31781574246</v>
      </c>
      <c r="H235" s="8">
        <v>5.66</v>
      </c>
      <c r="I235" s="10">
        <f t="shared" ca="1" si="30"/>
        <v>3695.364650294267</v>
      </c>
      <c r="J235" s="10">
        <f t="shared" ca="1" si="33"/>
        <v>534013.30467463832</v>
      </c>
      <c r="K235" s="10">
        <f t="shared" ca="1" si="34"/>
        <v>-1038819.5857090559</v>
      </c>
      <c r="L235" s="10">
        <f t="shared" si="38"/>
        <v>1218.9021552725831</v>
      </c>
      <c r="M235" s="10">
        <f t="shared" si="39"/>
        <v>2395425.1537859263</v>
      </c>
      <c r="N235" s="10">
        <f t="shared" ca="1" si="31"/>
        <v>25915.763920665551</v>
      </c>
      <c r="O235" s="10">
        <f t="shared" ca="1" si="35"/>
        <v>3758941.6012603743</v>
      </c>
      <c r="P235" s="12">
        <f t="shared" ca="1" si="32"/>
        <v>-1363516.447474448</v>
      </c>
    </row>
    <row r="236" spans="4:16" x14ac:dyDescent="0.3">
      <c r="D236" s="5">
        <v>235</v>
      </c>
      <c r="E236" s="8">
        <v>5.73</v>
      </c>
      <c r="F236" s="10">
        <f t="shared" si="36"/>
        <v>200.80814939890982</v>
      </c>
      <c r="G236" s="10">
        <f t="shared" si="37"/>
        <v>596835.12596514134</v>
      </c>
      <c r="H236" s="8">
        <v>5.68</v>
      </c>
      <c r="I236" s="10">
        <f t="shared" ca="1" si="30"/>
        <v>3523.7773235254899</v>
      </c>
      <c r="J236" s="10">
        <f t="shared" ca="1" si="33"/>
        <v>537537.08199816383</v>
      </c>
      <c r="K236" s="10">
        <f t="shared" ca="1" si="34"/>
        <v>-1063516.4474744489</v>
      </c>
      <c r="L236" s="10">
        <f t="shared" si="38"/>
        <v>1150.6306960557533</v>
      </c>
      <c r="M236" s="10">
        <f t="shared" si="39"/>
        <v>2396575.7844819822</v>
      </c>
      <c r="N236" s="10">
        <f t="shared" ca="1" si="31"/>
        <v>25015.055197624781</v>
      </c>
      <c r="O236" s="10">
        <f t="shared" ca="1" si="35"/>
        <v>3783956.6564579993</v>
      </c>
      <c r="P236" s="12">
        <f t="shared" ca="1" si="32"/>
        <v>-1387380.871976017</v>
      </c>
    </row>
    <row r="237" spans="4:16" x14ac:dyDescent="0.3">
      <c r="D237" s="5">
        <v>236</v>
      </c>
      <c r="E237" s="8">
        <v>5.75</v>
      </c>
      <c r="F237" s="10">
        <f t="shared" si="36"/>
        <v>188.89079932586722</v>
      </c>
      <c r="G237" s="10">
        <f t="shared" si="37"/>
        <v>597024.01676446723</v>
      </c>
      <c r="H237" s="8">
        <v>5.7</v>
      </c>
      <c r="I237" s="10">
        <f t="shared" ca="1" si="30"/>
        <v>3357.6134675797589</v>
      </c>
      <c r="J237" s="10">
        <f t="shared" ca="1" si="33"/>
        <v>540894.69546574354</v>
      </c>
      <c r="K237" s="10">
        <f t="shared" ca="1" si="34"/>
        <v>-1087380.871976018</v>
      </c>
      <c r="L237" s="10">
        <f t="shared" si="38"/>
        <v>1086.1220961237366</v>
      </c>
      <c r="M237" s="10">
        <f t="shared" si="39"/>
        <v>2397661.9065781059</v>
      </c>
      <c r="N237" s="10">
        <f t="shared" ca="1" si="31"/>
        <v>24138.396765204627</v>
      </c>
      <c r="O237" s="10">
        <f t="shared" ca="1" si="35"/>
        <v>3808095.0532232039</v>
      </c>
      <c r="P237" s="12">
        <f t="shared" ca="1" si="32"/>
        <v>-1410433.146645098</v>
      </c>
    </row>
    <row r="238" spans="4:16" x14ac:dyDescent="0.3">
      <c r="D238" s="5">
        <v>237</v>
      </c>
      <c r="E238" s="8">
        <v>5.77</v>
      </c>
      <c r="F238" s="10">
        <f t="shared" si="36"/>
        <v>177.67334651014883</v>
      </c>
      <c r="G238" s="10">
        <f t="shared" si="37"/>
        <v>597201.69011097739</v>
      </c>
      <c r="H238" s="8">
        <v>5.72</v>
      </c>
      <c r="I238" s="10">
        <f t="shared" ca="1" si="30"/>
        <v>3196.9745696466675</v>
      </c>
      <c r="J238" s="10">
        <f t="shared" ca="1" si="33"/>
        <v>544091.67003539018</v>
      </c>
      <c r="K238" s="10">
        <f t="shared" ca="1" si="34"/>
        <v>-1110433.1466450989</v>
      </c>
      <c r="L238" s="10">
        <f t="shared" si="38"/>
        <v>1025.1752093635587</v>
      </c>
      <c r="M238" s="10">
        <f t="shared" si="39"/>
        <v>2398687.0817874693</v>
      </c>
      <c r="N238" s="10">
        <f t="shared" ca="1" si="31"/>
        <v>23286.694538378939</v>
      </c>
      <c r="O238" s="10">
        <f t="shared" ca="1" si="35"/>
        <v>3831381.747761583</v>
      </c>
      <c r="P238" s="12">
        <f t="shared" ca="1" si="32"/>
        <v>-1432694.6659741136</v>
      </c>
    </row>
    <row r="239" spans="4:16" x14ac:dyDescent="0.3">
      <c r="D239" s="5">
        <v>238</v>
      </c>
      <c r="E239" s="8">
        <v>5.79</v>
      </c>
      <c r="F239" s="10">
        <f t="shared" si="36"/>
        <v>167.1155395178564</v>
      </c>
      <c r="G239" s="10">
        <f t="shared" si="37"/>
        <v>597368.80565049523</v>
      </c>
      <c r="H239" s="8">
        <v>5.74</v>
      </c>
      <c r="I239" s="10">
        <f t="shared" ca="1" si="30"/>
        <v>3041.9256619334196</v>
      </c>
      <c r="J239" s="10">
        <f t="shared" ca="1" si="33"/>
        <v>547133.59569732356</v>
      </c>
      <c r="K239" s="10">
        <f t="shared" ca="1" si="34"/>
        <v>-1132694.6659741143</v>
      </c>
      <c r="L239" s="10">
        <f t="shared" si="38"/>
        <v>967.59897380838856</v>
      </c>
      <c r="M239" s="10">
        <f t="shared" si="39"/>
        <v>2399654.6807612777</v>
      </c>
      <c r="N239" s="10">
        <f t="shared" ca="1" si="31"/>
        <v>22460.65329949783</v>
      </c>
      <c r="O239" s="10">
        <f t="shared" ca="1" si="35"/>
        <v>3853842.4010610809</v>
      </c>
      <c r="P239" s="12">
        <f t="shared" ca="1" si="32"/>
        <v>-1454187.7202998032</v>
      </c>
    </row>
    <row r="240" spans="4:16" x14ac:dyDescent="0.3">
      <c r="D240" s="5">
        <v>239</v>
      </c>
      <c r="E240" s="8">
        <v>5.81</v>
      </c>
      <c r="F240" s="10">
        <f t="shared" si="36"/>
        <v>157.17934259979987</v>
      </c>
      <c r="G240" s="10">
        <f t="shared" si="37"/>
        <v>597525.98499309504</v>
      </c>
      <c r="H240" s="8">
        <v>5.76</v>
      </c>
      <c r="I240" s="10">
        <f t="shared" ca="1" si="30"/>
        <v>2892.498587771182</v>
      </c>
      <c r="J240" s="10">
        <f t="shared" ca="1" si="33"/>
        <v>550026.09428509476</v>
      </c>
      <c r="K240" s="10">
        <f t="shared" ca="1" si="34"/>
        <v>-1154187.7202998039</v>
      </c>
      <c r="L240" s="10">
        <f t="shared" si="38"/>
        <v>913.21198050483713</v>
      </c>
      <c r="M240" s="10">
        <f t="shared" si="39"/>
        <v>2400567.8927417826</v>
      </c>
      <c r="N240" s="10">
        <f t="shared" ca="1" si="31"/>
        <v>21660.791865562009</v>
      </c>
      <c r="O240" s="10">
        <f t="shared" ca="1" si="35"/>
        <v>3875503.192926643</v>
      </c>
      <c r="P240" s="12">
        <f t="shared" ca="1" si="32"/>
        <v>-1474935.3001848604</v>
      </c>
    </row>
    <row r="241" spans="4:16" x14ac:dyDescent="0.3">
      <c r="D241" s="5">
        <v>240</v>
      </c>
      <c r="E241" s="8">
        <v>5.83</v>
      </c>
      <c r="F241" s="10">
        <f t="shared" si="36"/>
        <v>147.82882538885826</v>
      </c>
      <c r="G241" s="10">
        <f t="shared" si="37"/>
        <v>597673.81381848385</v>
      </c>
      <c r="H241" s="8">
        <v>5.78</v>
      </c>
      <c r="I241" s="10">
        <f t="shared" ca="1" si="30"/>
        <v>2748.6952176540904</v>
      </c>
      <c r="J241" s="10">
        <f t="shared" ca="1" si="33"/>
        <v>552774.78950274887</v>
      </c>
      <c r="K241" s="10">
        <f t="shared" ca="1" si="34"/>
        <v>-1174935.3001848611</v>
      </c>
      <c r="L241" s="10">
        <f t="shared" si="38"/>
        <v>861.84205201704367</v>
      </c>
      <c r="M241" s="10">
        <f t="shared" si="39"/>
        <v>2401429.7347937995</v>
      </c>
      <c r="N241" s="10">
        <f t="shared" ca="1" si="31"/>
        <v>20887.458358040643</v>
      </c>
      <c r="O241" s="10">
        <f t="shared" ca="1" si="35"/>
        <v>3896390.6512846835</v>
      </c>
      <c r="P241" s="12">
        <f t="shared" ca="1" si="32"/>
        <v>-1494960.916490884</v>
      </c>
    </row>
    <row r="242" spans="4:16" x14ac:dyDescent="0.3">
      <c r="D242" s="5">
        <v>241</v>
      </c>
      <c r="E242" s="8">
        <v>5.85</v>
      </c>
      <c r="F242" s="10">
        <f t="shared" si="36"/>
        <v>139.03005667586154</v>
      </c>
      <c r="G242" s="10">
        <f t="shared" si="37"/>
        <v>597812.84387515974</v>
      </c>
      <c r="H242" s="8">
        <v>5.8</v>
      </c>
      <c r="I242" s="10">
        <f t="shared" ca="1" si="30"/>
        <v>2610.4905791840997</v>
      </c>
      <c r="J242" s="10">
        <f t="shared" ca="1" si="33"/>
        <v>555385.28008193302</v>
      </c>
      <c r="K242" s="10">
        <f t="shared" ca="1" si="34"/>
        <v>-1194960.9164908845</v>
      </c>
      <c r="L242" s="10">
        <f t="shared" si="38"/>
        <v>813.32583155378995</v>
      </c>
      <c r="M242" s="10">
        <f t="shared" si="39"/>
        <v>2402243.0606253534</v>
      </c>
      <c r="N242" s="10">
        <f t="shared" ca="1" si="31"/>
        <v>20140.845359267776</v>
      </c>
      <c r="O242" s="10">
        <f t="shared" ca="1" si="35"/>
        <v>3916531.4966439512</v>
      </c>
      <c r="P242" s="12">
        <f t="shared" ca="1" si="32"/>
        <v>-1514288.4360185978</v>
      </c>
    </row>
    <row r="243" spans="4:16" x14ac:dyDescent="0.3">
      <c r="D243" s="5">
        <v>242</v>
      </c>
      <c r="E243" s="8">
        <v>5.87</v>
      </c>
      <c r="F243" s="10">
        <f t="shared" si="36"/>
        <v>130.75100229897282</v>
      </c>
      <c r="G243" s="10">
        <f t="shared" si="37"/>
        <v>597943.59487745876</v>
      </c>
      <c r="H243" s="8">
        <v>5.82</v>
      </c>
      <c r="I243" s="10">
        <f t="shared" ca="1" si="30"/>
        <v>2477.8358717472624</v>
      </c>
      <c r="J243" s="10">
        <f t="shared" ca="1" si="33"/>
        <v>557863.11595368024</v>
      </c>
      <c r="K243" s="10">
        <f t="shared" ca="1" si="34"/>
        <v>-1214288.4360185983</v>
      </c>
      <c r="L243" s="10">
        <f t="shared" si="38"/>
        <v>767.50838349497053</v>
      </c>
      <c r="M243" s="10">
        <f t="shared" si="39"/>
        <v>2403010.5690088482</v>
      </c>
      <c r="N243" s="10">
        <f t="shared" ca="1" si="31"/>
        <v>19421.004773569068</v>
      </c>
      <c r="O243" s="10">
        <f t="shared" ca="1" si="35"/>
        <v>3935952.5014175205</v>
      </c>
      <c r="P243" s="12">
        <f t="shared" ca="1" si="32"/>
        <v>-1532941.9324086723</v>
      </c>
    </row>
    <row r="244" spans="4:16" x14ac:dyDescent="0.3">
      <c r="D244" s="5">
        <v>243</v>
      </c>
      <c r="E244" s="8">
        <v>5.89</v>
      </c>
      <c r="F244" s="10">
        <f t="shared" si="36"/>
        <v>122.96142714967304</v>
      </c>
      <c r="G244" s="10">
        <f t="shared" si="37"/>
        <v>598066.55630460847</v>
      </c>
      <c r="H244" s="8">
        <v>5.84</v>
      </c>
      <c r="I244" s="10">
        <f t="shared" ca="1" si="30"/>
        <v>2350.6613430658858</v>
      </c>
      <c r="J244" s="10">
        <f t="shared" ca="1" si="33"/>
        <v>560213.77729674615</v>
      </c>
      <c r="K244" s="10">
        <f t="shared" ca="1" si="34"/>
        <v>-1232941.9324086723</v>
      </c>
      <c r="L244" s="10">
        <f t="shared" si="38"/>
        <v>724.24280591157424</v>
      </c>
      <c r="M244" s="10">
        <f t="shared" si="39"/>
        <v>2403734.8118147599</v>
      </c>
      <c r="N244" s="10">
        <f t="shared" ca="1" si="31"/>
        <v>18727.862243504773</v>
      </c>
      <c r="O244" s="10">
        <f t="shared" ca="1" si="35"/>
        <v>3954680.3636610252</v>
      </c>
      <c r="P244" s="12">
        <f t="shared" ca="1" si="32"/>
        <v>-1550945.5518462653</v>
      </c>
    </row>
    <row r="245" spans="4:16" x14ac:dyDescent="0.3">
      <c r="D245" s="5">
        <v>244</v>
      </c>
      <c r="E245" s="8">
        <v>5.91</v>
      </c>
      <c r="F245" s="10">
        <f t="shared" si="36"/>
        <v>115.63280127116677</v>
      </c>
      <c r="G245" s="10">
        <f t="shared" si="37"/>
        <v>598182.18910587963</v>
      </c>
      <c r="H245" s="8">
        <v>5.86</v>
      </c>
      <c r="I245" s="10">
        <f t="shared" ca="1" si="30"/>
        <v>2228.8790104959398</v>
      </c>
      <c r="J245" s="10">
        <f t="shared" ca="1" si="33"/>
        <v>562442.65630724211</v>
      </c>
      <c r="K245" s="10">
        <f t="shared" ca="1" si="34"/>
        <v>-1250945.5518462656</v>
      </c>
      <c r="L245" s="10">
        <f t="shared" si="38"/>
        <v>683.38985551259566</v>
      </c>
      <c r="M245" s="10">
        <f t="shared" si="39"/>
        <v>2404418.2016702723</v>
      </c>
      <c r="N245" s="10">
        <f t="shared" ca="1" si="31"/>
        <v>18061.23100150621</v>
      </c>
      <c r="O245" s="10">
        <f t="shared" ca="1" si="35"/>
        <v>3972741.5946625313</v>
      </c>
      <c r="P245" s="12">
        <f t="shared" ca="1" si="32"/>
        <v>-1568323.392992259</v>
      </c>
    </row>
    <row r="246" spans="4:16" x14ac:dyDescent="0.3">
      <c r="D246" s="5">
        <v>245</v>
      </c>
      <c r="E246" s="8">
        <v>5.93</v>
      </c>
      <c r="F246" s="10">
        <f t="shared" si="36"/>
        <v>108.73821000254381</v>
      </c>
      <c r="G246" s="10">
        <f t="shared" si="37"/>
        <v>598290.92731588217</v>
      </c>
      <c r="H246" s="8">
        <v>5.88</v>
      </c>
      <c r="I246" s="10">
        <f t="shared" ca="1" si="30"/>
        <v>2112.3852150398789</v>
      </c>
      <c r="J246" s="10">
        <f t="shared" ca="1" si="33"/>
        <v>564555.04152228194</v>
      </c>
      <c r="K246" s="10">
        <f t="shared" ca="1" si="34"/>
        <v>-1268323.392992259</v>
      </c>
      <c r="L246" s="10">
        <f t="shared" si="38"/>
        <v>644.81758531508478</v>
      </c>
      <c r="M246" s="10">
        <f t="shared" si="39"/>
        <v>2405063.0192555874</v>
      </c>
      <c r="N246" s="10">
        <f t="shared" ca="1" si="31"/>
        <v>17420.825064434488</v>
      </c>
      <c r="O246" s="10">
        <f t="shared" ca="1" si="35"/>
        <v>3990162.4197269659</v>
      </c>
      <c r="P246" s="12">
        <f t="shared" ca="1" si="32"/>
        <v>-1585099.4004713786</v>
      </c>
    </row>
    <row r="247" spans="4:16" x14ac:dyDescent="0.3">
      <c r="D247" s="5">
        <v>246</v>
      </c>
      <c r="E247" s="8">
        <v>5.95</v>
      </c>
      <c r="F247" s="10">
        <f t="shared" si="36"/>
        <v>102.25226810310976</v>
      </c>
      <c r="G247" s="10">
        <f t="shared" si="37"/>
        <v>598393.17958398524</v>
      </c>
      <c r="H247" s="8">
        <v>5.9</v>
      </c>
      <c r="I247" s="10">
        <f t="shared" ca="1" si="30"/>
        <v>2001.0630005143676</v>
      </c>
      <c r="J247" s="10">
        <f t="shared" ca="1" si="33"/>
        <v>566556.10452279635</v>
      </c>
      <c r="K247" s="10">
        <f t="shared" ca="1" si="34"/>
        <v>-1285099.4004713784</v>
      </c>
      <c r="L247" s="10">
        <f t="shared" si="38"/>
        <v>608.40099521350305</v>
      </c>
      <c r="M247" s="10">
        <f t="shared" si="39"/>
        <v>2405671.4202508009</v>
      </c>
      <c r="N247" s="10">
        <f t="shared" ca="1" si="31"/>
        <v>16806.27170303477</v>
      </c>
      <c r="O247" s="10">
        <f t="shared" ca="1" si="35"/>
        <v>4006968.6914300006</v>
      </c>
      <c r="P247" s="12">
        <f t="shared" ca="1" si="32"/>
        <v>-1601297.2711791997</v>
      </c>
    </row>
    <row r="248" spans="4:16" x14ac:dyDescent="0.3">
      <c r="D248" s="5">
        <v>247</v>
      </c>
      <c r="E248" s="8">
        <v>5.97</v>
      </c>
      <c r="F248" s="10">
        <f t="shared" si="36"/>
        <v>96.151037775953284</v>
      </c>
      <c r="G248" s="10">
        <f t="shared" si="37"/>
        <v>598489.33062176115</v>
      </c>
      <c r="H248" s="8">
        <v>5.92</v>
      </c>
      <c r="I248" s="10">
        <f t="shared" ca="1" si="30"/>
        <v>1894.7843141632068</v>
      </c>
      <c r="J248" s="10">
        <f t="shared" ca="1" si="33"/>
        <v>568450.88883695961</v>
      </c>
      <c r="K248" s="10">
        <f t="shared" ca="1" si="34"/>
        <v>-1301297.2711791997</v>
      </c>
      <c r="L248" s="10">
        <f t="shared" si="38"/>
        <v>574.02169552244106</v>
      </c>
      <c r="M248" s="10">
        <f t="shared" si="39"/>
        <v>2406245.4419463235</v>
      </c>
      <c r="N248" s="10">
        <f t="shared" ca="1" si="31"/>
        <v>16217.123139846184</v>
      </c>
      <c r="O248" s="10">
        <f t="shared" ca="1" si="35"/>
        <v>4023185.8145698467</v>
      </c>
      <c r="P248" s="12">
        <f t="shared" ca="1" si="32"/>
        <v>-1616940.3726235232</v>
      </c>
    </row>
    <row r="249" spans="4:16" x14ac:dyDescent="0.3">
      <c r="D249" s="5">
        <v>248</v>
      </c>
      <c r="E249" s="8">
        <v>5.99</v>
      </c>
      <c r="F249" s="10">
        <f t="shared" si="36"/>
        <v>90.411950497295933</v>
      </c>
      <c r="G249" s="10">
        <f t="shared" si="37"/>
        <v>598579.74257225846</v>
      </c>
      <c r="H249" s="8">
        <v>5.94</v>
      </c>
      <c r="I249" s="10">
        <f t="shared" ca="1" si="30"/>
        <v>1793.4120282646352</v>
      </c>
      <c r="J249" s="10">
        <f t="shared" ca="1" si="33"/>
        <v>570244.30086522421</v>
      </c>
      <c r="K249" s="10">
        <f t="shared" ca="1" si="34"/>
        <v>-1316940.3726235235</v>
      </c>
      <c r="L249" s="10">
        <f t="shared" si="38"/>
        <v>541.5675834788027</v>
      </c>
      <c r="M249" s="10">
        <f t="shared" si="39"/>
        <v>2406787.0095298025</v>
      </c>
      <c r="N249" s="10">
        <f t="shared" ca="1" si="31"/>
        <v>15652.867447891933</v>
      </c>
      <c r="O249" s="10">
        <f t="shared" ca="1" si="35"/>
        <v>4038838.6820177385</v>
      </c>
      <c r="P249" s="12">
        <f t="shared" ca="1" si="32"/>
        <v>-1632051.672487936</v>
      </c>
    </row>
    <row r="250" spans="4:16" x14ac:dyDescent="0.3">
      <c r="D250" s="5">
        <v>249</v>
      </c>
      <c r="E250" s="8">
        <v>6.01</v>
      </c>
      <c r="F250" s="10">
        <f t="shared" si="36"/>
        <v>85.013732548386926</v>
      </c>
      <c r="G250" s="10">
        <f t="shared" si="37"/>
        <v>598664.7563048068</v>
      </c>
      <c r="H250" s="8">
        <v>5.96</v>
      </c>
      <c r="I250" s="10">
        <f t="shared" ca="1" si="30"/>
        <v>1696.8017849866176</v>
      </c>
      <c r="J250" s="10">
        <f t="shared" ca="1" si="33"/>
        <v>571941.10265021084</v>
      </c>
      <c r="K250" s="10">
        <f t="shared" ca="1" si="34"/>
        <v>-1332051.6724879367</v>
      </c>
      <c r="L250" s="10">
        <f t="shared" si="38"/>
        <v>510.93253261580543</v>
      </c>
      <c r="M250" s="10">
        <f t="shared" si="39"/>
        <v>2407297.9420624184</v>
      </c>
      <c r="N250" s="10">
        <f t="shared" ca="1" si="31"/>
        <v>15112.938638520242</v>
      </c>
      <c r="O250" s="10">
        <f t="shared" ca="1" si="35"/>
        <v>4053951.6206562589</v>
      </c>
      <c r="P250" s="12">
        <f t="shared" ca="1" si="32"/>
        <v>-1646653.6785938405</v>
      </c>
    </row>
    <row r="251" spans="4:16" x14ac:dyDescent="0.3">
      <c r="D251" s="5">
        <v>250</v>
      </c>
      <c r="E251" s="8">
        <v>6.03</v>
      </c>
      <c r="F251" s="10">
        <f t="shared" si="36"/>
        <v>79.936334139036859</v>
      </c>
      <c r="G251" s="10">
        <f t="shared" si="37"/>
        <v>598744.69263894588</v>
      </c>
      <c r="H251" s="8">
        <v>5.98</v>
      </c>
      <c r="I251" s="10">
        <f t="shared" ca="1" si="30"/>
        <v>1604.8036689387488</v>
      </c>
      <c r="J251" s="10">
        <f t="shared" ca="1" si="33"/>
        <v>573545.90631914954</v>
      </c>
      <c r="K251" s="10">
        <f t="shared" ca="1" si="34"/>
        <v>-1346653.6785938411</v>
      </c>
      <c r="L251" s="10">
        <f t="shared" si="38"/>
        <v>482.01609485839231</v>
      </c>
      <c r="M251" s="10">
        <f t="shared" si="39"/>
        <v>2407779.9581572767</v>
      </c>
      <c r="N251" s="10">
        <f t="shared" ca="1" si="31"/>
        <v>14596.725940253718</v>
      </c>
      <c r="O251" s="10">
        <f t="shared" ca="1" si="35"/>
        <v>4068548.3465965125</v>
      </c>
      <c r="P251" s="12">
        <f t="shared" ca="1" si="32"/>
        <v>-1660768.3884392357</v>
      </c>
    </row>
    <row r="252" spans="4:16" x14ac:dyDescent="0.3">
      <c r="D252" s="5">
        <v>251</v>
      </c>
      <c r="E252" s="8">
        <v>6.05</v>
      </c>
      <c r="F252" s="10">
        <f t="shared" si="36"/>
        <v>75.160862006175407</v>
      </c>
      <c r="G252" s="10">
        <f t="shared" si="37"/>
        <v>598819.85350095201</v>
      </c>
      <c r="H252" s="8">
        <v>6</v>
      </c>
      <c r="I252" s="10">
        <f t="shared" ca="1" si="30"/>
        <v>1517.2637136035064</v>
      </c>
      <c r="J252" s="10">
        <f t="shared" ca="1" si="33"/>
        <v>575063.17003275303</v>
      </c>
      <c r="K252" s="10">
        <f t="shared" ca="1" si="34"/>
        <v>-1360768.3884392367</v>
      </c>
      <c r="L252" s="10">
        <f t="shared" si="38"/>
        <v>454.72321513736119</v>
      </c>
      <c r="M252" s="10">
        <f t="shared" si="39"/>
        <v>2408234.6813724139</v>
      </c>
      <c r="N252" s="10">
        <f t="shared" ca="1" si="31"/>
        <v>14103.582281621038</v>
      </c>
      <c r="O252" s="10">
        <f t="shared" ca="1" si="35"/>
        <v>4082651.9288781337</v>
      </c>
      <c r="P252" s="12">
        <f t="shared" ca="1" si="32"/>
        <v>-1674417.2475057198</v>
      </c>
    </row>
    <row r="253" spans="4:16" x14ac:dyDescent="0.3">
      <c r="D253" s="5">
        <v>252</v>
      </c>
      <c r="E253" s="8">
        <v>6.07</v>
      </c>
      <c r="F253" s="10">
        <f t="shared" si="36"/>
        <v>70.669515366957697</v>
      </c>
      <c r="G253" s="10">
        <f t="shared" si="37"/>
        <v>598890.52301631903</v>
      </c>
      <c r="H253" s="8">
        <v>6.02</v>
      </c>
      <c r="I253" s="10">
        <f t="shared" ca="1" si="30"/>
        <v>1434.0252491532797</v>
      </c>
      <c r="J253" s="10">
        <f t="shared" ca="1" si="33"/>
        <v>576497.19528190629</v>
      </c>
      <c r="K253" s="10">
        <f t="shared" ca="1" si="34"/>
        <v>-1374417.2475057202</v>
      </c>
      <c r="L253" s="10">
        <f t="shared" si="38"/>
        <v>428.96395827743322</v>
      </c>
      <c r="M253" s="10">
        <f t="shared" si="39"/>
        <v>2408663.6453306912</v>
      </c>
      <c r="N253" s="10">
        <f t="shared" ca="1" si="31"/>
        <v>13632.831999902743</v>
      </c>
      <c r="O253" s="10">
        <f t="shared" ca="1" si="35"/>
        <v>4096284.7608780363</v>
      </c>
      <c r="P253" s="12">
        <f t="shared" ca="1" si="32"/>
        <v>-1687621.115547345</v>
      </c>
    </row>
    <row r="254" spans="4:16" x14ac:dyDescent="0.3">
      <c r="D254" s="5">
        <v>253</v>
      </c>
      <c r="E254" s="8">
        <v>6.09</v>
      </c>
      <c r="F254" s="10">
        <f t="shared" si="36"/>
        <v>66.445525103126528</v>
      </c>
      <c r="G254" s="10">
        <f t="shared" si="37"/>
        <v>598956.96854142216</v>
      </c>
      <c r="H254" s="8">
        <v>6.04</v>
      </c>
      <c r="I254" s="10">
        <f t="shared" ca="1" si="30"/>
        <v>1354.930100123938</v>
      </c>
      <c r="J254" s="10">
        <f t="shared" ca="1" si="33"/>
        <v>577852.12538203027</v>
      </c>
      <c r="K254" s="10">
        <f t="shared" ca="1" si="34"/>
        <v>-1387621.1155473457</v>
      </c>
      <c r="L254" s="10">
        <f t="shared" si="38"/>
        <v>404.65324787804053</v>
      </c>
      <c r="M254" s="10">
        <f t="shared" si="39"/>
        <v>2409068.2985785692</v>
      </c>
      <c r="N254" s="10">
        <f t="shared" ca="1" si="31"/>
        <v>13183.777804748584</v>
      </c>
      <c r="O254" s="10">
        <f t="shared" ca="1" si="35"/>
        <v>4109468.5386827849</v>
      </c>
      <c r="P254" s="12">
        <f t="shared" ca="1" si="32"/>
        <v>-1700400.2401042157</v>
      </c>
    </row>
    <row r="255" spans="4:16" x14ac:dyDescent="0.3">
      <c r="D255" s="5">
        <v>254</v>
      </c>
      <c r="E255" s="8">
        <v>6.11</v>
      </c>
      <c r="F255" s="10">
        <f t="shared" si="36"/>
        <v>62.473096052312073</v>
      </c>
      <c r="G255" s="10">
        <f t="shared" si="37"/>
        <v>599019.44163747446</v>
      </c>
      <c r="H255" s="8">
        <v>6.06</v>
      </c>
      <c r="I255" s="10">
        <f t="shared" ca="1" si="30"/>
        <v>1279.8196420688532</v>
      </c>
      <c r="J255" s="10">
        <f t="shared" ca="1" si="33"/>
        <v>579131.94502409908</v>
      </c>
      <c r="K255" s="10">
        <f t="shared" ca="1" si="34"/>
        <v>-1400400.2401042164</v>
      </c>
      <c r="L255" s="10">
        <f t="shared" si="38"/>
        <v>381.7106168796268</v>
      </c>
      <c r="M255" s="10">
        <f t="shared" si="39"/>
        <v>2409450.0091954488</v>
      </c>
      <c r="N255" s="10">
        <f t="shared" ca="1" si="31"/>
        <v>12755.70703093725</v>
      </c>
      <c r="O255" s="10">
        <f t="shared" ca="1" si="35"/>
        <v>4122224.245713722</v>
      </c>
      <c r="P255" s="12">
        <f t="shared" ca="1" si="32"/>
        <v>-1712774.2365182731</v>
      </c>
    </row>
    <row r="256" spans="4:16" x14ac:dyDescent="0.3">
      <c r="D256" s="5">
        <v>255</v>
      </c>
      <c r="E256" s="8">
        <v>6.13</v>
      </c>
      <c r="F256" s="10">
        <f t="shared" si="36"/>
        <v>58.737352281300439</v>
      </c>
      <c r="G256" s="10">
        <f t="shared" si="37"/>
        <v>599078.1789897558</v>
      </c>
      <c r="H256" s="8">
        <v>6.08</v>
      </c>
      <c r="I256" s="10">
        <f t="shared" ca="1" si="30"/>
        <v>1208.5357267063325</v>
      </c>
      <c r="J256" s="10">
        <f t="shared" ca="1" si="33"/>
        <v>580340.48075080547</v>
      </c>
      <c r="K256" s="10">
        <f t="shared" ca="1" si="34"/>
        <v>-1412774.2365182741</v>
      </c>
      <c r="L256" s="10">
        <f t="shared" si="38"/>
        <v>360.05996948437166</v>
      </c>
      <c r="M256" s="10">
        <f t="shared" si="39"/>
        <v>2409810.0691649332</v>
      </c>
      <c r="N256" s="10">
        <f t="shared" ca="1" si="31"/>
        <v>12347.897218374503</v>
      </c>
      <c r="O256" s="10">
        <f t="shared" ca="1" si="35"/>
        <v>4134572.1429320965</v>
      </c>
      <c r="P256" s="12">
        <f t="shared" ca="1" si="32"/>
        <v>-1724762.0737671633</v>
      </c>
    </row>
    <row r="257" spans="4:16" x14ac:dyDescent="0.3">
      <c r="D257" s="5">
        <v>256</v>
      </c>
      <c r="E257" s="8">
        <v>6.15</v>
      </c>
      <c r="F257" s="10">
        <f t="shared" si="36"/>
        <v>55.224285217158958</v>
      </c>
      <c r="G257" s="10">
        <f t="shared" si="37"/>
        <v>599133.40327497292</v>
      </c>
      <c r="H257" s="8">
        <v>6.1</v>
      </c>
      <c r="I257" s="10">
        <f t="shared" ca="1" si="30"/>
        <v>1140.921485240727</v>
      </c>
      <c r="J257" s="10">
        <f t="shared" ca="1" si="33"/>
        <v>581481.40223604615</v>
      </c>
      <c r="K257" s="10">
        <f t="shared" ca="1" si="34"/>
        <v>-1424762.0737671643</v>
      </c>
      <c r="L257" s="10">
        <f t="shared" si="38"/>
        <v>339.62935408552761</v>
      </c>
      <c r="M257" s="10">
        <f t="shared" si="39"/>
        <v>2410149.6985190185</v>
      </c>
      <c r="N257" s="10">
        <f t="shared" ca="1" si="31"/>
        <v>11959.621059968435</v>
      </c>
      <c r="O257" s="10">
        <f t="shared" ca="1" si="35"/>
        <v>4146531.7639920651</v>
      </c>
      <c r="P257" s="12">
        <f t="shared" ca="1" si="32"/>
        <v>-1736382.0654730466</v>
      </c>
    </row>
    <row r="258" spans="4:16" x14ac:dyDescent="0.3">
      <c r="D258" s="5">
        <v>257</v>
      </c>
      <c r="E258" s="8">
        <v>6.17</v>
      </c>
      <c r="F258" s="10">
        <f t="shared" si="36"/>
        <v>51.920704513241844</v>
      </c>
      <c r="G258" s="10">
        <f t="shared" si="37"/>
        <v>599185.32397948613</v>
      </c>
      <c r="H258" s="8">
        <v>6.12</v>
      </c>
      <c r="I258" s="10">
        <f t="shared" ref="I258:I321" ca="1" si="40">IF(D258&lt;=$B$6,0,OFFSET(F258,-$B$6,0))</f>
        <v>1076.8220195229192</v>
      </c>
      <c r="J258" s="10">
        <f t="shared" ca="1" si="33"/>
        <v>582558.22425556905</v>
      </c>
      <c r="K258" s="10">
        <f t="shared" ca="1" si="34"/>
        <v>-1436382.0654730471</v>
      </c>
      <c r="L258" s="10">
        <f t="shared" si="38"/>
        <v>320.35074684670218</v>
      </c>
      <c r="M258" s="10">
        <f t="shared" si="39"/>
        <v>2410470.0492658652</v>
      </c>
      <c r="N258" s="10">
        <f t="shared" ref="N258:N321" ca="1" si="41">I258*H258+$B$5</f>
        <v>11590.150759480264</v>
      </c>
      <c r="O258" s="10">
        <f t="shared" ca="1" si="35"/>
        <v>4158121.9147515455</v>
      </c>
      <c r="P258" s="12">
        <f t="shared" ref="P258:P321" ca="1" si="42">M258-O258</f>
        <v>-1747651.8654856803</v>
      </c>
    </row>
    <row r="259" spans="4:16" x14ac:dyDescent="0.3">
      <c r="D259" s="5">
        <v>258</v>
      </c>
      <c r="E259" s="8">
        <v>6.19</v>
      </c>
      <c r="F259" s="10">
        <f t="shared" si="36"/>
        <v>48.814191528992211</v>
      </c>
      <c r="G259" s="10">
        <f t="shared" si="37"/>
        <v>599234.13817101507</v>
      </c>
      <c r="H259" s="8">
        <v>6.14</v>
      </c>
      <c r="I259" s="10">
        <f t="shared" ca="1" si="40"/>
        <v>1016.0849905539552</v>
      </c>
      <c r="J259" s="10">
        <f t="shared" ref="J259:J322" ca="1" si="43">I259+J258</f>
        <v>583574.30924612295</v>
      </c>
      <c r="K259" s="10">
        <f t="shared" ref="K259:K322" ca="1" si="44">K258+L258-N258</f>
        <v>-1447651.8654856805</v>
      </c>
      <c r="L259" s="10">
        <f t="shared" si="38"/>
        <v>302.15984556446182</v>
      </c>
      <c r="M259" s="10">
        <f t="shared" si="39"/>
        <v>2410772.2091114298</v>
      </c>
      <c r="N259" s="10">
        <f t="shared" ca="1" si="41"/>
        <v>11238.761842001284</v>
      </c>
      <c r="O259" s="10">
        <f t="shared" ref="O259:O322" ca="1" si="45">O258+N259</f>
        <v>4169360.6765935468</v>
      </c>
      <c r="P259" s="12">
        <f t="shared" ca="1" si="42"/>
        <v>-1758588.467482117</v>
      </c>
    </row>
    <row r="260" spans="4:16" x14ac:dyDescent="0.3">
      <c r="D260" s="5">
        <v>259</v>
      </c>
      <c r="E260" s="8">
        <v>6.21</v>
      </c>
      <c r="F260" s="10">
        <f t="shared" ref="F260:F323" si="46">$B$4*($B$3-G259)*G259</f>
        <v>45.893055304985914</v>
      </c>
      <c r="G260" s="10">
        <f t="shared" ref="G260:G323" si="47">G259+F260</f>
        <v>599280.03122632008</v>
      </c>
      <c r="H260" s="8">
        <v>6.16</v>
      </c>
      <c r="I260" s="10">
        <f t="shared" ca="1" si="40"/>
        <v>958.56111355842256</v>
      </c>
      <c r="J260" s="10">
        <f t="shared" ca="1" si="43"/>
        <v>584532.87035968143</v>
      </c>
      <c r="K260" s="10">
        <f t="shared" ca="1" si="44"/>
        <v>-1458588.4674821172</v>
      </c>
      <c r="L260" s="10">
        <f t="shared" ref="L260:L323" si="48">E260*F260</f>
        <v>284.99587344396252</v>
      </c>
      <c r="M260" s="10">
        <f t="shared" ref="M260:M323" si="49">M259+L260</f>
        <v>2411057.2049848735</v>
      </c>
      <c r="N260" s="10">
        <f t="shared" ca="1" si="41"/>
        <v>10904.736459519883</v>
      </c>
      <c r="O260" s="10">
        <f t="shared" ca="1" si="45"/>
        <v>4180265.4130530665</v>
      </c>
      <c r="P260" s="12">
        <f t="shared" ca="1" si="42"/>
        <v>-1769208.2080681929</v>
      </c>
    </row>
    <row r="261" spans="4:16" x14ac:dyDescent="0.3">
      <c r="D261" s="5">
        <v>260</v>
      </c>
      <c r="E261" s="8">
        <v>6.2300000000000102</v>
      </c>
      <c r="F261" s="10">
        <f t="shared" si="46"/>
        <v>43.146290917288034</v>
      </c>
      <c r="G261" s="10">
        <f t="shared" si="47"/>
        <v>599323.17751723737</v>
      </c>
      <c r="H261" s="8">
        <v>6.1800000000000104</v>
      </c>
      <c r="I261" s="10">
        <f t="shared" ca="1" si="40"/>
        <v>904.104568488072</v>
      </c>
      <c r="J261" s="10">
        <f t="shared" ca="1" si="43"/>
        <v>585436.97492816951</v>
      </c>
      <c r="K261" s="10">
        <f t="shared" ca="1" si="44"/>
        <v>-1469208.2080681932</v>
      </c>
      <c r="L261" s="10">
        <f t="shared" si="48"/>
        <v>268.80139241470488</v>
      </c>
      <c r="M261" s="10">
        <f t="shared" si="49"/>
        <v>2411326.0063772881</v>
      </c>
      <c r="N261" s="10">
        <f t="shared" ca="1" si="41"/>
        <v>10587.366233256294</v>
      </c>
      <c r="O261" s="10">
        <f t="shared" ca="1" si="45"/>
        <v>4190852.7792863226</v>
      </c>
      <c r="P261" s="12">
        <f t="shared" ca="1" si="42"/>
        <v>-1779526.7729090345</v>
      </c>
    </row>
    <row r="262" spans="4:16" x14ac:dyDescent="0.3">
      <c r="D262" s="5">
        <v>261</v>
      </c>
      <c r="E262" s="8">
        <v>6.25</v>
      </c>
      <c r="F262" s="10">
        <f t="shared" si="46"/>
        <v>40.563540098440228</v>
      </c>
      <c r="G262" s="10">
        <f t="shared" si="47"/>
        <v>599363.74105733586</v>
      </c>
      <c r="H262" s="8">
        <v>6.2</v>
      </c>
      <c r="I262" s="10">
        <f t="shared" ca="1" si="40"/>
        <v>852.57333438555293</v>
      </c>
      <c r="J262" s="10">
        <f t="shared" ca="1" si="43"/>
        <v>586289.54826255504</v>
      </c>
      <c r="K262" s="10">
        <f t="shared" ca="1" si="44"/>
        <v>-1479526.7729090347</v>
      </c>
      <c r="L262" s="10">
        <f t="shared" si="48"/>
        <v>253.52212561525141</v>
      </c>
      <c r="M262" s="10">
        <f t="shared" si="49"/>
        <v>2411579.5285029034</v>
      </c>
      <c r="N262" s="10">
        <f t="shared" ca="1" si="41"/>
        <v>10285.954673190428</v>
      </c>
      <c r="O262" s="10">
        <f t="shared" ca="1" si="45"/>
        <v>4201138.7339595128</v>
      </c>
      <c r="P262" s="12">
        <f t="shared" ca="1" si="42"/>
        <v>-1789559.2054566094</v>
      </c>
    </row>
    <row r="263" spans="4:16" x14ac:dyDescent="0.3">
      <c r="D263" s="5">
        <v>262</v>
      </c>
      <c r="E263" s="8">
        <v>6.27</v>
      </c>
      <c r="F263" s="10">
        <f t="shared" si="46"/>
        <v>38.135054015636108</v>
      </c>
      <c r="G263" s="10">
        <f t="shared" si="47"/>
        <v>599401.87611135154</v>
      </c>
      <c r="H263" s="8">
        <v>6.22</v>
      </c>
      <c r="I263" s="10">
        <f t="shared" ca="1" si="40"/>
        <v>803.82945556221705</v>
      </c>
      <c r="J263" s="10">
        <f t="shared" ca="1" si="43"/>
        <v>587093.3777181172</v>
      </c>
      <c r="K263" s="10">
        <f t="shared" ca="1" si="44"/>
        <v>-1489559.2054566098</v>
      </c>
      <c r="L263" s="10">
        <f t="shared" si="48"/>
        <v>239.10678867803838</v>
      </c>
      <c r="M263" s="10">
        <f t="shared" si="49"/>
        <v>2411818.6352915815</v>
      </c>
      <c r="N263" s="10">
        <f t="shared" ca="1" si="41"/>
        <v>9999.8192135969912</v>
      </c>
      <c r="O263" s="10">
        <f t="shared" ca="1" si="45"/>
        <v>4211138.5531731099</v>
      </c>
      <c r="P263" s="12">
        <f t="shared" ca="1" si="42"/>
        <v>-1799319.9178815284</v>
      </c>
    </row>
    <row r="264" spans="4:16" x14ac:dyDescent="0.3">
      <c r="D264" s="5">
        <v>263</v>
      </c>
      <c r="E264" s="8">
        <v>6.29</v>
      </c>
      <c r="F264" s="10">
        <f t="shared" si="46"/>
        <v>35.851658100290663</v>
      </c>
      <c r="G264" s="10">
        <f t="shared" si="47"/>
        <v>599437.7277694518</v>
      </c>
      <c r="H264" s="8">
        <v>6.24</v>
      </c>
      <c r="I264" s="10">
        <f t="shared" ca="1" si="40"/>
        <v>757.7392470402483</v>
      </c>
      <c r="J264" s="10">
        <f t="shared" ca="1" si="43"/>
        <v>587851.11696515745</v>
      </c>
      <c r="K264" s="10">
        <f t="shared" ca="1" si="44"/>
        <v>-1499319.9178815288</v>
      </c>
      <c r="L264" s="10">
        <f t="shared" si="48"/>
        <v>225.50692945082827</v>
      </c>
      <c r="M264" s="10">
        <f t="shared" si="49"/>
        <v>2412044.1422210322</v>
      </c>
      <c r="N264" s="10">
        <f t="shared" ca="1" si="41"/>
        <v>9728.2929015311493</v>
      </c>
      <c r="O264" s="10">
        <f t="shared" ca="1" si="45"/>
        <v>4220866.8460746408</v>
      </c>
      <c r="P264" s="12">
        <f t="shared" ca="1" si="42"/>
        <v>-1808822.7038536086</v>
      </c>
    </row>
    <row r="265" spans="4:16" x14ac:dyDescent="0.3">
      <c r="D265" s="5">
        <v>264</v>
      </c>
      <c r="E265" s="8">
        <v>6.3100000000000103</v>
      </c>
      <c r="F265" s="10">
        <f t="shared" si="46"/>
        <v>33.704718826767554</v>
      </c>
      <c r="G265" s="10">
        <f t="shared" si="47"/>
        <v>599471.4324882786</v>
      </c>
      <c r="H265" s="8">
        <v>6.2600000000000096</v>
      </c>
      <c r="I265" s="10">
        <f t="shared" ca="1" si="40"/>
        <v>714.17344619112475</v>
      </c>
      <c r="J265" s="10">
        <f t="shared" ca="1" si="43"/>
        <v>588565.29041134857</v>
      </c>
      <c r="K265" s="10">
        <f t="shared" ca="1" si="44"/>
        <v>-1508822.703853609</v>
      </c>
      <c r="L265" s="10">
        <f t="shared" si="48"/>
        <v>212.6767757969036</v>
      </c>
      <c r="M265" s="10">
        <f t="shared" si="49"/>
        <v>2412256.818996829</v>
      </c>
      <c r="N265" s="10">
        <f t="shared" ca="1" si="41"/>
        <v>9470.7257731564478</v>
      </c>
      <c r="O265" s="10">
        <f t="shared" ca="1" si="45"/>
        <v>4230337.5718477974</v>
      </c>
      <c r="P265" s="12">
        <f t="shared" ca="1" si="42"/>
        <v>-1818080.7528509684</v>
      </c>
    </row>
    <row r="266" spans="4:16" x14ac:dyDescent="0.3">
      <c r="D266" s="5">
        <v>265</v>
      </c>
      <c r="E266" s="8">
        <v>6.33</v>
      </c>
      <c r="F266" s="10">
        <f t="shared" si="46"/>
        <v>31.686112341839127</v>
      </c>
      <c r="G266" s="10">
        <f t="shared" si="47"/>
        <v>599503.11860062042</v>
      </c>
      <c r="H266" s="8">
        <v>6.28</v>
      </c>
      <c r="I266" s="10">
        <f t="shared" ca="1" si="40"/>
        <v>673.00731698140601</v>
      </c>
      <c r="J266" s="10">
        <f t="shared" ca="1" si="43"/>
        <v>589238.29772833001</v>
      </c>
      <c r="K266" s="10">
        <f t="shared" ca="1" si="44"/>
        <v>-1518080.7528509686</v>
      </c>
      <c r="L266" s="10">
        <f t="shared" si="48"/>
        <v>200.57309112384166</v>
      </c>
      <c r="M266" s="10">
        <f t="shared" si="49"/>
        <v>2412457.3920879527</v>
      </c>
      <c r="N266" s="10">
        <f t="shared" ca="1" si="41"/>
        <v>9226.4859506432294</v>
      </c>
      <c r="O266" s="10">
        <f t="shared" ca="1" si="45"/>
        <v>4239564.0577984406</v>
      </c>
      <c r="P266" s="12">
        <f t="shared" ca="1" si="42"/>
        <v>-1827106.6657104879</v>
      </c>
    </row>
    <row r="267" spans="4:16" x14ac:dyDescent="0.3">
      <c r="D267" s="5">
        <v>266</v>
      </c>
      <c r="E267" s="8">
        <v>6.35</v>
      </c>
      <c r="F267" s="10">
        <f t="shared" si="46"/>
        <v>29.788194850269708</v>
      </c>
      <c r="G267" s="10">
        <f t="shared" si="47"/>
        <v>599532.90679547074</v>
      </c>
      <c r="H267" s="8">
        <v>6.3</v>
      </c>
      <c r="I267" s="10">
        <f t="shared" ca="1" si="40"/>
        <v>634.12071272179242</v>
      </c>
      <c r="J267" s="10">
        <f t="shared" ca="1" si="43"/>
        <v>589872.41844105185</v>
      </c>
      <c r="K267" s="10">
        <f t="shared" ca="1" si="44"/>
        <v>-1527106.6657104879</v>
      </c>
      <c r="L267" s="10">
        <f t="shared" si="48"/>
        <v>189.15503729921264</v>
      </c>
      <c r="M267" s="10">
        <f t="shared" si="49"/>
        <v>2412646.547125252</v>
      </c>
      <c r="N267" s="10">
        <f t="shared" ca="1" si="41"/>
        <v>8994.9604901472921</v>
      </c>
      <c r="O267" s="10">
        <f t="shared" ca="1" si="45"/>
        <v>4248559.0182885882</v>
      </c>
      <c r="P267" s="12">
        <f t="shared" ca="1" si="42"/>
        <v>-1835912.4711633362</v>
      </c>
    </row>
    <row r="268" spans="4:16" x14ac:dyDescent="0.3">
      <c r="D268" s="5">
        <v>267</v>
      </c>
      <c r="E268" s="8">
        <v>6.37</v>
      </c>
      <c r="F268" s="10">
        <f t="shared" si="46"/>
        <v>28.003774665583705</v>
      </c>
      <c r="G268" s="10">
        <f t="shared" si="47"/>
        <v>599560.91057013627</v>
      </c>
      <c r="H268" s="8">
        <v>6.32</v>
      </c>
      <c r="I268" s="10">
        <f t="shared" ca="1" si="40"/>
        <v>597.3981027135743</v>
      </c>
      <c r="J268" s="10">
        <f t="shared" ca="1" si="43"/>
        <v>590469.81654376548</v>
      </c>
      <c r="K268" s="10">
        <f t="shared" ca="1" si="44"/>
        <v>-1535912.471163336</v>
      </c>
      <c r="L268" s="10">
        <f t="shared" si="48"/>
        <v>178.38404461976822</v>
      </c>
      <c r="M268" s="10">
        <f t="shared" si="49"/>
        <v>2412824.9311698717</v>
      </c>
      <c r="N268" s="10">
        <f t="shared" ca="1" si="41"/>
        <v>8775.55600914979</v>
      </c>
      <c r="O268" s="10">
        <f t="shared" ca="1" si="45"/>
        <v>4257334.5742977383</v>
      </c>
      <c r="P268" s="12">
        <f t="shared" ca="1" si="42"/>
        <v>-1844509.6431278666</v>
      </c>
    </row>
    <row r="269" spans="4:16" x14ac:dyDescent="0.3">
      <c r="D269" s="5">
        <v>268</v>
      </c>
      <c r="E269" s="8">
        <v>6.3900000000000103</v>
      </c>
      <c r="F269" s="10">
        <f t="shared" si="46"/>
        <v>26.326085839081909</v>
      </c>
      <c r="G269" s="10">
        <f t="shared" si="47"/>
        <v>599587.23665597534</v>
      </c>
      <c r="H269" s="8">
        <v>6.3400000000000096</v>
      </c>
      <c r="I269" s="10">
        <f t="shared" ca="1" si="40"/>
        <v>562.72856770312239</v>
      </c>
      <c r="J269" s="10">
        <f t="shared" ca="1" si="43"/>
        <v>591032.54511146864</v>
      </c>
      <c r="K269" s="10">
        <f t="shared" ca="1" si="44"/>
        <v>-1544509.6431278661</v>
      </c>
      <c r="L269" s="10">
        <f t="shared" si="48"/>
        <v>168.22368851173366</v>
      </c>
      <c r="M269" s="10">
        <f t="shared" si="49"/>
        <v>2412993.1548583834</v>
      </c>
      <c r="N269" s="10">
        <f t="shared" ca="1" si="41"/>
        <v>8567.6991192378009</v>
      </c>
      <c r="O269" s="10">
        <f t="shared" ca="1" si="45"/>
        <v>4265902.2734169764</v>
      </c>
      <c r="P269" s="12">
        <f t="shared" ca="1" si="42"/>
        <v>-1852909.1185585931</v>
      </c>
    </row>
    <row r="270" spans="4:16" x14ac:dyDescent="0.3">
      <c r="D270" s="5">
        <v>269</v>
      </c>
      <c r="E270" s="8">
        <v>6.41</v>
      </c>
      <c r="F270" s="10">
        <f t="shared" si="46"/>
        <v>24.748763283662392</v>
      </c>
      <c r="G270" s="10">
        <f t="shared" si="47"/>
        <v>599611.98541925906</v>
      </c>
      <c r="H270" s="8">
        <v>6.36</v>
      </c>
      <c r="I270" s="10">
        <f t="shared" ca="1" si="40"/>
        <v>530.00576859409682</v>
      </c>
      <c r="J270" s="10">
        <f t="shared" ca="1" si="43"/>
        <v>591562.55088006274</v>
      </c>
      <c r="K270" s="10">
        <f t="shared" ca="1" si="44"/>
        <v>-1552909.1185585922</v>
      </c>
      <c r="L270" s="10">
        <f t="shared" si="48"/>
        <v>158.63957264827593</v>
      </c>
      <c r="M270" s="10">
        <f t="shared" si="49"/>
        <v>2413151.7944310317</v>
      </c>
      <c r="N270" s="10">
        <f t="shared" ca="1" si="41"/>
        <v>8370.836688258456</v>
      </c>
      <c r="O270" s="10">
        <f t="shared" ca="1" si="45"/>
        <v>4274273.1101052351</v>
      </c>
      <c r="P270" s="12">
        <f t="shared" ca="1" si="42"/>
        <v>-1861121.3156742034</v>
      </c>
    </row>
    <row r="271" spans="4:16" x14ac:dyDescent="0.3">
      <c r="D271" s="5">
        <v>270</v>
      </c>
      <c r="E271" s="8">
        <v>6.43</v>
      </c>
      <c r="F271" s="10">
        <f t="shared" si="46"/>
        <v>23.265819312969796</v>
      </c>
      <c r="G271" s="10">
        <f t="shared" si="47"/>
        <v>599635.25123857206</v>
      </c>
      <c r="H271" s="8">
        <v>6.38</v>
      </c>
      <c r="I271" s="10">
        <f t="shared" ca="1" si="40"/>
        <v>499.12789243108239</v>
      </c>
      <c r="J271" s="10">
        <f t="shared" ca="1" si="43"/>
        <v>592061.67877249385</v>
      </c>
      <c r="K271" s="10">
        <f t="shared" ca="1" si="44"/>
        <v>-1561121.3156742023</v>
      </c>
      <c r="L271" s="10">
        <f t="shared" si="48"/>
        <v>149.59921818239579</v>
      </c>
      <c r="M271" s="10">
        <f t="shared" si="49"/>
        <v>2413301.3936492139</v>
      </c>
      <c r="N271" s="10">
        <f t="shared" ca="1" si="41"/>
        <v>8184.4359537103055</v>
      </c>
      <c r="O271" s="10">
        <f t="shared" ca="1" si="45"/>
        <v>4282457.5460589454</v>
      </c>
      <c r="P271" s="12">
        <f t="shared" ca="1" si="42"/>
        <v>-1869156.1524097314</v>
      </c>
    </row>
    <row r="272" spans="4:16" x14ac:dyDescent="0.3">
      <c r="D272" s="5">
        <v>271</v>
      </c>
      <c r="E272" s="8">
        <v>6.45</v>
      </c>
      <c r="F272" s="10">
        <f t="shared" si="46"/>
        <v>21.871621519779957</v>
      </c>
      <c r="G272" s="10">
        <f t="shared" si="47"/>
        <v>599657.12286009185</v>
      </c>
      <c r="H272" s="8">
        <v>6.4</v>
      </c>
      <c r="I272" s="10">
        <f t="shared" ca="1" si="40"/>
        <v>469.99757925926161</v>
      </c>
      <c r="J272" s="10">
        <f t="shared" ca="1" si="43"/>
        <v>592531.67635175306</v>
      </c>
      <c r="K272" s="10">
        <f t="shared" ca="1" si="44"/>
        <v>-1569156.15240973</v>
      </c>
      <c r="L272" s="10">
        <f t="shared" si="48"/>
        <v>141.07195880258072</v>
      </c>
      <c r="M272" s="10">
        <f t="shared" si="49"/>
        <v>2413442.4656080166</v>
      </c>
      <c r="N272" s="10">
        <f t="shared" ca="1" si="41"/>
        <v>8007.9845072592743</v>
      </c>
      <c r="O272" s="10">
        <f t="shared" ca="1" si="45"/>
        <v>4290465.5305662043</v>
      </c>
      <c r="P272" s="12">
        <f t="shared" ca="1" si="42"/>
        <v>-1877023.0649581878</v>
      </c>
    </row>
    <row r="273" spans="4:16" x14ac:dyDescent="0.3">
      <c r="D273" s="5">
        <v>272</v>
      </c>
      <c r="E273" s="8">
        <v>6.4700000000000104</v>
      </c>
      <c r="F273" s="10">
        <f t="shared" si="46"/>
        <v>20.560871921181551</v>
      </c>
      <c r="G273" s="10">
        <f t="shared" si="47"/>
        <v>599677.68373201299</v>
      </c>
      <c r="H273" s="8">
        <v>6.4200000000000097</v>
      </c>
      <c r="I273" s="10">
        <f t="shared" ca="1" si="40"/>
        <v>442.52183308331968</v>
      </c>
      <c r="J273" s="10">
        <f t="shared" ca="1" si="43"/>
        <v>592974.19818483642</v>
      </c>
      <c r="K273" s="10">
        <f t="shared" ca="1" si="44"/>
        <v>-1577023.0649581866</v>
      </c>
      <c r="L273" s="10">
        <f t="shared" si="48"/>
        <v>133.02884133004486</v>
      </c>
      <c r="M273" s="10">
        <f t="shared" si="49"/>
        <v>2413575.4944493468</v>
      </c>
      <c r="N273" s="10">
        <f t="shared" ca="1" si="41"/>
        <v>7840.9901683949165</v>
      </c>
      <c r="O273" s="10">
        <f t="shared" ca="1" si="45"/>
        <v>4298306.5207345989</v>
      </c>
      <c r="P273" s="12">
        <f t="shared" ca="1" si="42"/>
        <v>-1884731.0262852521</v>
      </c>
    </row>
    <row r="274" spans="4:16" x14ac:dyDescent="0.3">
      <c r="D274" s="5">
        <v>273</v>
      </c>
      <c r="E274" s="8">
        <v>6.49</v>
      </c>
      <c r="F274" s="10">
        <f t="shared" si="46"/>
        <v>19.328587301559978</v>
      </c>
      <c r="G274" s="10">
        <f t="shared" si="47"/>
        <v>599697.01231931453</v>
      </c>
      <c r="H274" s="8">
        <v>6.44</v>
      </c>
      <c r="I274" s="10">
        <f t="shared" ca="1" si="40"/>
        <v>416.61191979521902</v>
      </c>
      <c r="J274" s="10">
        <f t="shared" ca="1" si="43"/>
        <v>593390.81010463159</v>
      </c>
      <c r="K274" s="10">
        <f t="shared" ca="1" si="44"/>
        <v>-1584731.0262852516</v>
      </c>
      <c r="L274" s="10">
        <f t="shared" si="48"/>
        <v>125.44253158712426</v>
      </c>
      <c r="M274" s="10">
        <f t="shared" si="49"/>
        <v>2413700.9369809339</v>
      </c>
      <c r="N274" s="10">
        <f t="shared" ca="1" si="41"/>
        <v>7682.9807634812105</v>
      </c>
      <c r="O274" s="10">
        <f t="shared" ca="1" si="45"/>
        <v>4305989.5014980799</v>
      </c>
      <c r="P274" s="12">
        <f t="shared" ca="1" si="42"/>
        <v>-1892288.564517146</v>
      </c>
    </row>
    <row r="275" spans="4:16" x14ac:dyDescent="0.3">
      <c r="D275" s="5">
        <v>274</v>
      </c>
      <c r="E275" s="8">
        <v>6.51</v>
      </c>
      <c r="F275" s="10">
        <f t="shared" si="46"/>
        <v>18.170080687663699</v>
      </c>
      <c r="G275" s="10">
        <f t="shared" si="47"/>
        <v>599715.18240000214</v>
      </c>
      <c r="H275" s="8">
        <v>6.46</v>
      </c>
      <c r="I275" s="10">
        <f t="shared" ca="1" si="40"/>
        <v>392.18325461480083</v>
      </c>
      <c r="J275" s="10">
        <f t="shared" ca="1" si="43"/>
        <v>593782.99335924641</v>
      </c>
      <c r="K275" s="10">
        <f t="shared" ca="1" si="44"/>
        <v>-1592288.5645171457</v>
      </c>
      <c r="L275" s="10">
        <f t="shared" si="48"/>
        <v>118.28722527669068</v>
      </c>
      <c r="M275" s="10">
        <f t="shared" si="49"/>
        <v>2413819.2242062106</v>
      </c>
      <c r="N275" s="10">
        <f t="shared" ca="1" si="41"/>
        <v>7533.5038248116134</v>
      </c>
      <c r="O275" s="10">
        <f t="shared" ca="1" si="45"/>
        <v>4313523.0053228913</v>
      </c>
      <c r="P275" s="12">
        <f t="shared" ca="1" si="42"/>
        <v>-1899703.7811166807</v>
      </c>
    </row>
    <row r="276" spans="4:16" x14ac:dyDescent="0.3">
      <c r="D276" s="5">
        <v>275</v>
      </c>
      <c r="E276" s="8">
        <v>6.53</v>
      </c>
      <c r="F276" s="10">
        <f t="shared" si="46"/>
        <v>17.080943893344489</v>
      </c>
      <c r="G276" s="10">
        <f t="shared" si="47"/>
        <v>599732.26334389544</v>
      </c>
      <c r="H276" s="8">
        <v>6.48</v>
      </c>
      <c r="I276" s="10">
        <f t="shared" ca="1" si="40"/>
        <v>369.15528128809814</v>
      </c>
      <c r="J276" s="10">
        <f t="shared" ca="1" si="43"/>
        <v>594152.14864053449</v>
      </c>
      <c r="K276" s="10">
        <f t="shared" ca="1" si="44"/>
        <v>-1599703.7811166807</v>
      </c>
      <c r="L276" s="10">
        <f t="shared" si="48"/>
        <v>111.53856362353952</v>
      </c>
      <c r="M276" s="10">
        <f t="shared" si="49"/>
        <v>2413930.7627698341</v>
      </c>
      <c r="N276" s="10">
        <f t="shared" ca="1" si="41"/>
        <v>7392.126222746876</v>
      </c>
      <c r="O276" s="10">
        <f t="shared" ca="1" si="45"/>
        <v>4320915.1315456377</v>
      </c>
      <c r="P276" s="12">
        <f t="shared" ca="1" si="42"/>
        <v>-1906984.3687758036</v>
      </c>
    </row>
    <row r="277" spans="4:16" x14ac:dyDescent="0.3">
      <c r="D277" s="5">
        <v>276</v>
      </c>
      <c r="E277" s="8">
        <v>6.5500000000000096</v>
      </c>
      <c r="F277" s="10">
        <f t="shared" si="46"/>
        <v>16.057031074571618</v>
      </c>
      <c r="G277" s="10">
        <f t="shared" si="47"/>
        <v>599748.32037496998</v>
      </c>
      <c r="H277" s="8">
        <v>6.5000000000000098</v>
      </c>
      <c r="I277" s="10">
        <f t="shared" ca="1" si="40"/>
        <v>347.45134501569026</v>
      </c>
      <c r="J277" s="10">
        <f t="shared" ca="1" si="43"/>
        <v>594499.59998555016</v>
      </c>
      <c r="K277" s="10">
        <f t="shared" ca="1" si="44"/>
        <v>-1606984.3687758041</v>
      </c>
      <c r="L277" s="10">
        <f t="shared" si="48"/>
        <v>105.17355353844425</v>
      </c>
      <c r="M277" s="10">
        <f t="shared" si="49"/>
        <v>2414035.9363233726</v>
      </c>
      <c r="N277" s="10">
        <f t="shared" ca="1" si="41"/>
        <v>7258.4337426019902</v>
      </c>
      <c r="O277" s="10">
        <f t="shared" ca="1" si="45"/>
        <v>4328173.5652882401</v>
      </c>
      <c r="P277" s="12">
        <f t="shared" ca="1" si="42"/>
        <v>-1914137.6289648674</v>
      </c>
    </row>
    <row r="278" spans="4:16" x14ac:dyDescent="0.3">
      <c r="D278" s="5">
        <v>277</v>
      </c>
      <c r="E278" s="8">
        <v>6.57</v>
      </c>
      <c r="F278" s="10">
        <f t="shared" si="46"/>
        <v>15.094443238435968</v>
      </c>
      <c r="G278" s="10">
        <f t="shared" si="47"/>
        <v>599763.41481820843</v>
      </c>
      <c r="H278" s="8">
        <v>6.52</v>
      </c>
      <c r="I278" s="10">
        <f t="shared" ca="1" si="40"/>
        <v>326.99856083509457</v>
      </c>
      <c r="J278" s="10">
        <f t="shared" ca="1" si="43"/>
        <v>594826.5985463853</v>
      </c>
      <c r="K278" s="10">
        <f t="shared" ca="1" si="44"/>
        <v>-1614137.6289648674</v>
      </c>
      <c r="L278" s="10">
        <f t="shared" si="48"/>
        <v>99.170492076524312</v>
      </c>
      <c r="M278" s="10">
        <f t="shared" si="49"/>
        <v>2414135.106815449</v>
      </c>
      <c r="N278" s="10">
        <f t="shared" ca="1" si="41"/>
        <v>7132.0306166448163</v>
      </c>
      <c r="O278" s="10">
        <f t="shared" ca="1" si="45"/>
        <v>4335305.5959048849</v>
      </c>
      <c r="P278" s="12">
        <f t="shared" ca="1" si="42"/>
        <v>-1921170.4890894359</v>
      </c>
    </row>
    <row r="279" spans="4:16" x14ac:dyDescent="0.3">
      <c r="D279" s="5">
        <v>278</v>
      </c>
      <c r="E279" s="8">
        <v>6.59</v>
      </c>
      <c r="F279" s="10">
        <f t="shared" si="46"/>
        <v>14.189513652669755</v>
      </c>
      <c r="G279" s="10">
        <f t="shared" si="47"/>
        <v>599777.60433186113</v>
      </c>
      <c r="H279" s="8">
        <v>6.54</v>
      </c>
      <c r="I279" s="10">
        <f t="shared" ca="1" si="40"/>
        <v>307.72767895685575</v>
      </c>
      <c r="J279" s="10">
        <f t="shared" ca="1" si="43"/>
        <v>595134.32622534211</v>
      </c>
      <c r="K279" s="10">
        <f t="shared" ca="1" si="44"/>
        <v>-1621170.4890894357</v>
      </c>
      <c r="L279" s="10">
        <f t="shared" si="48"/>
        <v>93.508894971093682</v>
      </c>
      <c r="M279" s="10">
        <f t="shared" si="49"/>
        <v>2414228.6157104201</v>
      </c>
      <c r="N279" s="10">
        <f t="shared" ca="1" si="41"/>
        <v>7012.539020377837</v>
      </c>
      <c r="O279" s="10">
        <f t="shared" ca="1" si="45"/>
        <v>4342318.134925263</v>
      </c>
      <c r="P279" s="12">
        <f t="shared" ca="1" si="42"/>
        <v>-1928089.5192148429</v>
      </c>
    </row>
    <row r="280" spans="4:16" x14ac:dyDescent="0.3">
      <c r="D280" s="5">
        <v>279</v>
      </c>
      <c r="E280" s="8">
        <v>6.61</v>
      </c>
      <c r="F280" s="10">
        <f t="shared" si="46"/>
        <v>13.338794105011285</v>
      </c>
      <c r="G280" s="10">
        <f t="shared" si="47"/>
        <v>599790.94312596612</v>
      </c>
      <c r="H280" s="8">
        <v>6.56</v>
      </c>
      <c r="I280" s="10">
        <f t="shared" ca="1" si="40"/>
        <v>289.57294835133388</v>
      </c>
      <c r="J280" s="10">
        <f t="shared" ca="1" si="43"/>
        <v>595423.8991736935</v>
      </c>
      <c r="K280" s="10">
        <f t="shared" ca="1" si="44"/>
        <v>-1628089.5192148425</v>
      </c>
      <c r="L280" s="10">
        <f t="shared" si="48"/>
        <v>88.169429034124605</v>
      </c>
      <c r="M280" s="10">
        <f t="shared" si="49"/>
        <v>2414316.7851394541</v>
      </c>
      <c r="N280" s="10">
        <f t="shared" ca="1" si="41"/>
        <v>6899.5985411847505</v>
      </c>
      <c r="O280" s="10">
        <f t="shared" ca="1" si="45"/>
        <v>4349217.7334664473</v>
      </c>
      <c r="P280" s="12">
        <f t="shared" ca="1" si="42"/>
        <v>-1934900.9483269933</v>
      </c>
    </row>
    <row r="281" spans="4:16" x14ac:dyDescent="0.3">
      <c r="D281" s="5">
        <v>280</v>
      </c>
      <c r="E281" s="8">
        <v>6.6300000000000097</v>
      </c>
      <c r="F281" s="10">
        <f t="shared" si="46"/>
        <v>12.539041964374631</v>
      </c>
      <c r="G281" s="10">
        <f t="shared" si="47"/>
        <v>599803.48216793046</v>
      </c>
      <c r="H281" s="8">
        <v>6.5800000000000098</v>
      </c>
      <c r="I281" s="10">
        <f t="shared" ca="1" si="40"/>
        <v>272.47197970113774</v>
      </c>
      <c r="J281" s="10">
        <f t="shared" ca="1" si="43"/>
        <v>595696.37115339469</v>
      </c>
      <c r="K281" s="10">
        <f t="shared" ca="1" si="44"/>
        <v>-1634900.948326993</v>
      </c>
      <c r="L281" s="10">
        <f t="shared" si="48"/>
        <v>83.133848223803923</v>
      </c>
      <c r="M281" s="10">
        <f t="shared" si="49"/>
        <v>2414399.9189876779</v>
      </c>
      <c r="N281" s="10">
        <f t="shared" ca="1" si="41"/>
        <v>6792.8656264334895</v>
      </c>
      <c r="O281" s="10">
        <f t="shared" ca="1" si="45"/>
        <v>4356010.5990928812</v>
      </c>
      <c r="P281" s="12">
        <f t="shared" ca="1" si="42"/>
        <v>-1941610.6801052033</v>
      </c>
    </row>
    <row r="282" spans="4:16" x14ac:dyDescent="0.3">
      <c r="D282" s="5">
        <v>281</v>
      </c>
      <c r="E282" s="8">
        <v>6.65</v>
      </c>
      <c r="F282" s="10">
        <f t="shared" si="46"/>
        <v>11.787207998340348</v>
      </c>
      <c r="G282" s="10">
        <f t="shared" si="47"/>
        <v>599815.26937592879</v>
      </c>
      <c r="H282" s="8">
        <v>6.6</v>
      </c>
      <c r="I282" s="10">
        <f t="shared" ca="1" si="40"/>
        <v>256.36560867138513</v>
      </c>
      <c r="J282" s="10">
        <f t="shared" ca="1" si="43"/>
        <v>595952.73676206602</v>
      </c>
      <c r="K282" s="10">
        <f t="shared" ca="1" si="44"/>
        <v>-1641610.6801052026</v>
      </c>
      <c r="L282" s="10">
        <f t="shared" si="48"/>
        <v>78.384933188963316</v>
      </c>
      <c r="M282" s="10">
        <f t="shared" si="49"/>
        <v>2414478.3039208669</v>
      </c>
      <c r="N282" s="10">
        <f t="shared" ca="1" si="41"/>
        <v>6692.0130172311419</v>
      </c>
      <c r="O282" s="10">
        <f t="shared" ca="1" si="45"/>
        <v>4362702.6121101128</v>
      </c>
      <c r="P282" s="12">
        <f t="shared" ca="1" si="42"/>
        <v>-1948224.3081892459</v>
      </c>
    </row>
    <row r="283" spans="4:16" x14ac:dyDescent="0.3">
      <c r="D283" s="5">
        <v>282</v>
      </c>
      <c r="E283" s="8">
        <v>6.67</v>
      </c>
      <c r="F283" s="10">
        <f t="shared" si="46"/>
        <v>11.080424903925383</v>
      </c>
      <c r="G283" s="10">
        <f t="shared" si="47"/>
        <v>599826.34980083269</v>
      </c>
      <c r="H283" s="8">
        <v>6.62</v>
      </c>
      <c r="I283" s="10">
        <f t="shared" ca="1" si="40"/>
        <v>241.19776030432547</v>
      </c>
      <c r="J283" s="10">
        <f t="shared" ca="1" si="43"/>
        <v>596193.93452237034</v>
      </c>
      <c r="K283" s="10">
        <f t="shared" ca="1" si="44"/>
        <v>-1648224.3081892447</v>
      </c>
      <c r="L283" s="10">
        <f t="shared" si="48"/>
        <v>73.9064341091823</v>
      </c>
      <c r="M283" s="10">
        <f t="shared" si="49"/>
        <v>2414552.2103549759</v>
      </c>
      <c r="N283" s="10">
        <f t="shared" ca="1" si="41"/>
        <v>6596.729173214635</v>
      </c>
      <c r="O283" s="10">
        <f t="shared" ca="1" si="45"/>
        <v>4369299.341283327</v>
      </c>
      <c r="P283" s="12">
        <f t="shared" ca="1" si="42"/>
        <v>-1954747.1309283511</v>
      </c>
    </row>
    <row r="284" spans="4:16" x14ac:dyDescent="0.3">
      <c r="D284" s="5">
        <v>283</v>
      </c>
      <c r="E284" s="8">
        <v>6.6900000000000102</v>
      </c>
      <c r="F284" s="10">
        <f t="shared" si="46"/>
        <v>10.415996510871754</v>
      </c>
      <c r="G284" s="10">
        <f t="shared" si="47"/>
        <v>599836.76579734357</v>
      </c>
      <c r="H284" s="8">
        <v>6.6400000000000103</v>
      </c>
      <c r="I284" s="10">
        <f t="shared" ca="1" si="40"/>
        <v>226.91531521577903</v>
      </c>
      <c r="J284" s="10">
        <f t="shared" ca="1" si="43"/>
        <v>596420.84983758617</v>
      </c>
      <c r="K284" s="10">
        <f t="shared" ca="1" si="44"/>
        <v>-1654747.1309283501</v>
      </c>
      <c r="L284" s="10">
        <f t="shared" si="48"/>
        <v>69.683016657732139</v>
      </c>
      <c r="M284" s="10">
        <f t="shared" si="49"/>
        <v>2414621.8933716337</v>
      </c>
      <c r="N284" s="10">
        <f t="shared" ca="1" si="41"/>
        <v>6506.7176930327751</v>
      </c>
      <c r="O284" s="10">
        <f t="shared" ca="1" si="45"/>
        <v>4375806.0589763597</v>
      </c>
      <c r="P284" s="12">
        <f t="shared" ca="1" si="42"/>
        <v>-1961184.1656047259</v>
      </c>
    </row>
    <row r="285" spans="4:16" x14ac:dyDescent="0.3">
      <c r="D285" s="5">
        <v>284</v>
      </c>
      <c r="E285" s="8">
        <v>6.7100000000000097</v>
      </c>
      <c r="F285" s="10">
        <f t="shared" si="46"/>
        <v>9.7913876188940669</v>
      </c>
      <c r="G285" s="10">
        <f t="shared" si="47"/>
        <v>599846.55718496244</v>
      </c>
      <c r="H285" s="8">
        <v>6.6600000000000099</v>
      </c>
      <c r="I285" s="10">
        <f t="shared" ca="1" si="40"/>
        <v>213.46797815631928</v>
      </c>
      <c r="J285" s="10">
        <f t="shared" ca="1" si="43"/>
        <v>596634.31781574246</v>
      </c>
      <c r="K285" s="10">
        <f t="shared" ca="1" si="44"/>
        <v>-1661184.165604725</v>
      </c>
      <c r="L285" s="10">
        <f t="shared" si="48"/>
        <v>65.700210922779291</v>
      </c>
      <c r="M285" s="10">
        <f t="shared" si="49"/>
        <v>2414687.5935825566</v>
      </c>
      <c r="N285" s="10">
        <f t="shared" ca="1" si="41"/>
        <v>6421.6967345210887</v>
      </c>
      <c r="O285" s="10">
        <f t="shared" ca="1" si="45"/>
        <v>4382227.7557108812</v>
      </c>
      <c r="P285" s="12">
        <f t="shared" ca="1" si="42"/>
        <v>-1967540.1621283246</v>
      </c>
    </row>
    <row r="286" spans="4:16" x14ac:dyDescent="0.3">
      <c r="D286" s="5">
        <v>285</v>
      </c>
      <c r="E286" s="8">
        <v>6.7300000000000102</v>
      </c>
      <c r="F286" s="10">
        <f t="shared" si="46"/>
        <v>9.2042144325049726</v>
      </c>
      <c r="G286" s="10">
        <f t="shared" si="47"/>
        <v>599855.76139939495</v>
      </c>
      <c r="H286" s="8">
        <v>6.6800000000000104</v>
      </c>
      <c r="I286" s="10">
        <f t="shared" ca="1" si="40"/>
        <v>200.80814939890982</v>
      </c>
      <c r="J286" s="10">
        <f t="shared" ca="1" si="43"/>
        <v>596835.12596514134</v>
      </c>
      <c r="K286" s="10">
        <f t="shared" ca="1" si="44"/>
        <v>-1667540.1621283232</v>
      </c>
      <c r="L286" s="10">
        <f t="shared" si="48"/>
        <v>61.94436313075856</v>
      </c>
      <c r="M286" s="10">
        <f t="shared" si="49"/>
        <v>2414749.5379456873</v>
      </c>
      <c r="N286" s="10">
        <f t="shared" ca="1" si="41"/>
        <v>6341.3984379847197</v>
      </c>
      <c r="O286" s="10">
        <f t="shared" ca="1" si="45"/>
        <v>4388569.1541488655</v>
      </c>
      <c r="P286" s="12">
        <f t="shared" ca="1" si="42"/>
        <v>-1973819.6162031782</v>
      </c>
    </row>
    <row r="287" spans="4:16" x14ac:dyDescent="0.3">
      <c r="D287" s="5">
        <v>286</v>
      </c>
      <c r="E287" s="8">
        <v>6.75</v>
      </c>
      <c r="F287" s="10">
        <f t="shared" si="46"/>
        <v>8.6522355589126114</v>
      </c>
      <c r="G287" s="10">
        <f t="shared" si="47"/>
        <v>599864.4136349539</v>
      </c>
      <c r="H287" s="8">
        <v>6.7</v>
      </c>
      <c r="I287" s="10">
        <f t="shared" ca="1" si="40"/>
        <v>188.89079932586722</v>
      </c>
      <c r="J287" s="10">
        <f t="shared" ca="1" si="43"/>
        <v>597024.01676446723</v>
      </c>
      <c r="K287" s="10">
        <f t="shared" ca="1" si="44"/>
        <v>-1673819.6162031773</v>
      </c>
      <c r="L287" s="10">
        <f t="shared" si="48"/>
        <v>58.402590022660128</v>
      </c>
      <c r="M287" s="10">
        <f t="shared" si="49"/>
        <v>2414807.9405357102</v>
      </c>
      <c r="N287" s="10">
        <f t="shared" ca="1" si="41"/>
        <v>6265.5683554833104</v>
      </c>
      <c r="O287" s="10">
        <f t="shared" ca="1" si="45"/>
        <v>4394834.7225043485</v>
      </c>
      <c r="P287" s="12">
        <f t="shared" ca="1" si="42"/>
        <v>-1980026.7819686383</v>
      </c>
    </row>
    <row r="288" spans="4:16" x14ac:dyDescent="0.3">
      <c r="D288" s="5">
        <v>287</v>
      </c>
      <c r="E288" s="8">
        <v>6.7700000000000102</v>
      </c>
      <c r="F288" s="10">
        <f t="shared" si="46"/>
        <v>8.1333435365271214</v>
      </c>
      <c r="G288" s="10">
        <f t="shared" si="47"/>
        <v>599872.54697849043</v>
      </c>
      <c r="H288" s="8">
        <v>6.7200000000000104</v>
      </c>
      <c r="I288" s="10">
        <f t="shared" ca="1" si="40"/>
        <v>177.67334651014883</v>
      </c>
      <c r="J288" s="10">
        <f t="shared" ca="1" si="43"/>
        <v>597201.69011097739</v>
      </c>
      <c r="K288" s="10">
        <f t="shared" ca="1" si="44"/>
        <v>-1680026.7819686378</v>
      </c>
      <c r="L288" s="10">
        <f t="shared" si="48"/>
        <v>55.062735742288694</v>
      </c>
      <c r="M288" s="10">
        <f t="shared" si="49"/>
        <v>2414863.0032714526</v>
      </c>
      <c r="N288" s="10">
        <f t="shared" ca="1" si="41"/>
        <v>6193.964888548202</v>
      </c>
      <c r="O288" s="10">
        <f t="shared" ca="1" si="45"/>
        <v>4401028.687392897</v>
      </c>
      <c r="P288" s="12">
        <f t="shared" ca="1" si="42"/>
        <v>-1986165.6841214444</v>
      </c>
    </row>
    <row r="289" spans="4:16" x14ac:dyDescent="0.3">
      <c r="D289" s="5">
        <v>288</v>
      </c>
      <c r="E289" s="8">
        <v>6.7900000000000098</v>
      </c>
      <c r="F289" s="10">
        <f t="shared" si="46"/>
        <v>7.6455568633051794</v>
      </c>
      <c r="G289" s="10">
        <f t="shared" si="47"/>
        <v>599880.19253535371</v>
      </c>
      <c r="H289" s="8">
        <v>6.74000000000001</v>
      </c>
      <c r="I289" s="10">
        <f t="shared" ca="1" si="40"/>
        <v>167.1155395178564</v>
      </c>
      <c r="J289" s="10">
        <f t="shared" ca="1" si="43"/>
        <v>597368.80565049523</v>
      </c>
      <c r="K289" s="10">
        <f t="shared" ca="1" si="44"/>
        <v>-1686165.6841214439</v>
      </c>
      <c r="L289" s="10">
        <f t="shared" si="48"/>
        <v>51.913331101842246</v>
      </c>
      <c r="M289" s="10">
        <f t="shared" si="49"/>
        <v>2414914.9166025543</v>
      </c>
      <c r="N289" s="10">
        <f t="shared" ca="1" si="41"/>
        <v>6126.3587363503539</v>
      </c>
      <c r="O289" s="10">
        <f t="shared" ca="1" si="45"/>
        <v>4407155.0461292472</v>
      </c>
      <c r="P289" s="12">
        <f t="shared" ca="1" si="42"/>
        <v>-1992240.1295266929</v>
      </c>
    </row>
    <row r="290" spans="4:16" x14ac:dyDescent="0.3">
      <c r="D290" s="5">
        <v>289</v>
      </c>
      <c r="E290" s="8">
        <v>6.8100000000000103</v>
      </c>
      <c r="F290" s="10">
        <f t="shared" si="46"/>
        <v>7.1870124959190171</v>
      </c>
      <c r="G290" s="10">
        <f t="shared" si="47"/>
        <v>599887.37954784965</v>
      </c>
      <c r="H290" s="8">
        <v>6.7600000000000096</v>
      </c>
      <c r="I290" s="10">
        <f t="shared" ca="1" si="40"/>
        <v>157.17934259979987</v>
      </c>
      <c r="J290" s="10">
        <f t="shared" ca="1" si="43"/>
        <v>597525.98499309504</v>
      </c>
      <c r="K290" s="10">
        <f t="shared" ca="1" si="44"/>
        <v>-1692240.1295266924</v>
      </c>
      <c r="L290" s="10">
        <f t="shared" si="48"/>
        <v>48.943555097208581</v>
      </c>
      <c r="M290" s="10">
        <f t="shared" si="49"/>
        <v>2414963.8601576514</v>
      </c>
      <c r="N290" s="10">
        <f t="shared" ca="1" si="41"/>
        <v>6062.5323559746485</v>
      </c>
      <c r="O290" s="10">
        <f t="shared" ca="1" si="45"/>
        <v>4413217.5784852216</v>
      </c>
      <c r="P290" s="12">
        <f t="shared" ca="1" si="42"/>
        <v>-1998253.7183275702</v>
      </c>
    </row>
    <row r="291" spans="4:16" x14ac:dyDescent="0.3">
      <c r="D291" s="5">
        <v>290</v>
      </c>
      <c r="E291" s="8">
        <v>6.83</v>
      </c>
      <c r="F291" s="10">
        <f t="shared" si="46"/>
        <v>6.755958792396938</v>
      </c>
      <c r="G291" s="10">
        <f t="shared" si="47"/>
        <v>599894.13550664205</v>
      </c>
      <c r="H291" s="8">
        <v>6.78</v>
      </c>
      <c r="I291" s="10">
        <f t="shared" ca="1" si="40"/>
        <v>147.82882538885826</v>
      </c>
      <c r="J291" s="10">
        <f t="shared" ca="1" si="43"/>
        <v>597673.81381848385</v>
      </c>
      <c r="K291" s="10">
        <f t="shared" ca="1" si="44"/>
        <v>-1698253.71832757</v>
      </c>
      <c r="L291" s="10">
        <f t="shared" si="48"/>
        <v>46.143198552071084</v>
      </c>
      <c r="M291" s="10">
        <f t="shared" si="49"/>
        <v>2415010.0033562034</v>
      </c>
      <c r="N291" s="10">
        <f t="shared" ca="1" si="41"/>
        <v>6002.2794361364595</v>
      </c>
      <c r="O291" s="10">
        <f t="shared" ca="1" si="45"/>
        <v>4419219.8579213582</v>
      </c>
      <c r="P291" s="12">
        <f t="shared" ca="1" si="42"/>
        <v>-2004209.8545651548</v>
      </c>
    </row>
    <row r="292" spans="4:16" x14ac:dyDescent="0.3">
      <c r="D292" s="5">
        <v>291</v>
      </c>
      <c r="E292" s="8">
        <v>6.8500000000000103</v>
      </c>
      <c r="F292" s="10">
        <f t="shared" si="46"/>
        <v>6.3507488723815442</v>
      </c>
      <c r="G292" s="10">
        <f t="shared" si="47"/>
        <v>599900.48625551444</v>
      </c>
      <c r="H292" s="8">
        <v>6.8000000000000096</v>
      </c>
      <c r="I292" s="10">
        <f t="shared" ca="1" si="40"/>
        <v>139.03005667586154</v>
      </c>
      <c r="J292" s="10">
        <f t="shared" ca="1" si="43"/>
        <v>597812.84387515974</v>
      </c>
      <c r="K292" s="10">
        <f t="shared" ca="1" si="44"/>
        <v>-1704209.8545651543</v>
      </c>
      <c r="L292" s="10">
        <f t="shared" si="48"/>
        <v>43.502629775813645</v>
      </c>
      <c r="M292" s="10">
        <f t="shared" si="49"/>
        <v>2415053.5059859795</v>
      </c>
      <c r="N292" s="10">
        <f t="shared" ca="1" si="41"/>
        <v>5945.4043853958601</v>
      </c>
      <c r="O292" s="10">
        <f t="shared" ca="1" si="45"/>
        <v>4425165.2623067545</v>
      </c>
      <c r="P292" s="12">
        <f t="shared" ca="1" si="42"/>
        <v>-2010111.756320775</v>
      </c>
    </row>
    <row r="293" spans="4:16" x14ac:dyDescent="0.3">
      <c r="D293" s="5">
        <v>292</v>
      </c>
      <c r="E293" s="8">
        <v>6.8700000000000099</v>
      </c>
      <c r="F293" s="10">
        <f t="shared" si="46"/>
        <v>5.9698343705997177</v>
      </c>
      <c r="G293" s="10">
        <f t="shared" si="47"/>
        <v>599906.45608988509</v>
      </c>
      <c r="H293" s="8">
        <v>6.8200000000000101</v>
      </c>
      <c r="I293" s="10">
        <f t="shared" ca="1" si="40"/>
        <v>130.75100229897282</v>
      </c>
      <c r="J293" s="10">
        <f t="shared" ca="1" si="43"/>
        <v>597943.59487745876</v>
      </c>
      <c r="K293" s="10">
        <f t="shared" ca="1" si="44"/>
        <v>-1710111.7563207743</v>
      </c>
      <c r="L293" s="10">
        <f t="shared" si="48"/>
        <v>41.012762126020121</v>
      </c>
      <c r="M293" s="10">
        <f t="shared" si="49"/>
        <v>2415094.5187481055</v>
      </c>
      <c r="N293" s="10">
        <f t="shared" ca="1" si="41"/>
        <v>5891.7218356789963</v>
      </c>
      <c r="O293" s="10">
        <f t="shared" ca="1" si="45"/>
        <v>4431056.9841424339</v>
      </c>
      <c r="P293" s="12">
        <f t="shared" ca="1" si="42"/>
        <v>-2015962.4653943283</v>
      </c>
    </row>
    <row r="294" spans="4:16" x14ac:dyDescent="0.3">
      <c r="D294" s="5">
        <v>293</v>
      </c>
      <c r="E294" s="8">
        <v>6.8900000000000103</v>
      </c>
      <c r="F294" s="10">
        <f t="shared" si="46"/>
        <v>5.6117595605826125</v>
      </c>
      <c r="G294" s="10">
        <f t="shared" si="47"/>
        <v>599912.06784944562</v>
      </c>
      <c r="H294" s="8">
        <v>6.8400000000000096</v>
      </c>
      <c r="I294" s="10">
        <f t="shared" ca="1" si="40"/>
        <v>122.96142714967304</v>
      </c>
      <c r="J294" s="10">
        <f t="shared" ca="1" si="43"/>
        <v>598066.55630460847</v>
      </c>
      <c r="K294" s="10">
        <f t="shared" ca="1" si="44"/>
        <v>-1715962.4653943272</v>
      </c>
      <c r="L294" s="10">
        <f t="shared" si="48"/>
        <v>38.665023372414261</v>
      </c>
      <c r="M294" s="10">
        <f t="shared" si="49"/>
        <v>2415133.183771478</v>
      </c>
      <c r="N294" s="10">
        <f t="shared" ca="1" si="41"/>
        <v>5841.0561617037647</v>
      </c>
      <c r="O294" s="10">
        <f t="shared" ca="1" si="45"/>
        <v>4436898.0403041374</v>
      </c>
      <c r="P294" s="12">
        <f t="shared" ca="1" si="42"/>
        <v>-2021764.8565326594</v>
      </c>
    </row>
    <row r="295" spans="4:16" x14ac:dyDescent="0.3">
      <c r="D295" s="5">
        <v>294</v>
      </c>
      <c r="E295" s="8">
        <v>6.91</v>
      </c>
      <c r="F295" s="10">
        <f t="shared" si="46"/>
        <v>5.2751558269525427</v>
      </c>
      <c r="G295" s="10">
        <f t="shared" si="47"/>
        <v>599917.34300527256</v>
      </c>
      <c r="H295" s="8">
        <v>6.86</v>
      </c>
      <c r="I295" s="10">
        <f t="shared" ca="1" si="40"/>
        <v>115.63280127116677</v>
      </c>
      <c r="J295" s="10">
        <f t="shared" ca="1" si="43"/>
        <v>598182.18910587963</v>
      </c>
      <c r="K295" s="10">
        <f t="shared" ca="1" si="44"/>
        <v>-1721764.8565326585</v>
      </c>
      <c r="L295" s="10">
        <f t="shared" si="48"/>
        <v>36.451326764242069</v>
      </c>
      <c r="M295" s="10">
        <f t="shared" si="49"/>
        <v>2415169.6350982422</v>
      </c>
      <c r="N295" s="10">
        <f t="shared" ca="1" si="41"/>
        <v>5793.2410167202042</v>
      </c>
      <c r="O295" s="10">
        <f t="shared" ca="1" si="45"/>
        <v>4442691.2813208578</v>
      </c>
      <c r="P295" s="12">
        <f t="shared" ca="1" si="42"/>
        <v>-2027521.6462226156</v>
      </c>
    </row>
    <row r="296" spans="4:16" x14ac:dyDescent="0.3">
      <c r="D296" s="5">
        <v>295</v>
      </c>
      <c r="E296" s="8">
        <v>6.9300000000000104</v>
      </c>
      <c r="F296" s="10">
        <f t="shared" si="46"/>
        <v>4.9587364657686734</v>
      </c>
      <c r="G296" s="10">
        <f t="shared" si="47"/>
        <v>599922.30174173834</v>
      </c>
      <c r="H296" s="8">
        <v>6.8800000000000097</v>
      </c>
      <c r="I296" s="10">
        <f t="shared" ca="1" si="40"/>
        <v>108.73821000254381</v>
      </c>
      <c r="J296" s="10">
        <f t="shared" ca="1" si="43"/>
        <v>598290.92731588217</v>
      </c>
      <c r="K296" s="10">
        <f t="shared" ca="1" si="44"/>
        <v>-1727521.6462226145</v>
      </c>
      <c r="L296" s="10">
        <f t="shared" si="48"/>
        <v>34.364043707776958</v>
      </c>
      <c r="M296" s="10">
        <f t="shared" si="49"/>
        <v>2415203.9991419502</v>
      </c>
      <c r="N296" s="10">
        <f t="shared" ca="1" si="41"/>
        <v>5748.1188848175025</v>
      </c>
      <c r="O296" s="10">
        <f t="shared" ca="1" si="45"/>
        <v>4448439.4002056755</v>
      </c>
      <c r="P296" s="12">
        <f t="shared" ca="1" si="42"/>
        <v>-2033235.4010637254</v>
      </c>
    </row>
    <row r="297" spans="4:16" x14ac:dyDescent="0.3">
      <c r="D297" s="5">
        <v>296</v>
      </c>
      <c r="E297" s="8">
        <v>6.9500000000000099</v>
      </c>
      <c r="F297" s="10">
        <f t="shared" si="46"/>
        <v>4.6612917937660283</v>
      </c>
      <c r="G297" s="10">
        <f t="shared" si="47"/>
        <v>599926.96303353214</v>
      </c>
      <c r="H297" s="8">
        <v>6.9000000000000101</v>
      </c>
      <c r="I297" s="10">
        <f t="shared" ca="1" si="40"/>
        <v>102.25226810310976</v>
      </c>
      <c r="J297" s="10">
        <f t="shared" ca="1" si="43"/>
        <v>598393.17958398524</v>
      </c>
      <c r="K297" s="10">
        <f t="shared" ca="1" si="44"/>
        <v>-1733235.4010637242</v>
      </c>
      <c r="L297" s="10">
        <f t="shared" si="48"/>
        <v>32.395977966673946</v>
      </c>
      <c r="M297" s="10">
        <f t="shared" si="49"/>
        <v>2415236.3951199166</v>
      </c>
      <c r="N297" s="10">
        <f t="shared" ca="1" si="41"/>
        <v>5705.5406499114579</v>
      </c>
      <c r="O297" s="10">
        <f t="shared" ca="1" si="45"/>
        <v>4454144.9408555869</v>
      </c>
      <c r="P297" s="12">
        <f t="shared" ca="1" si="42"/>
        <v>-2038908.5457356703</v>
      </c>
    </row>
    <row r="298" spans="4:16" x14ac:dyDescent="0.3">
      <c r="D298" s="5">
        <v>297</v>
      </c>
      <c r="E298" s="8">
        <v>6.9700000000000104</v>
      </c>
      <c r="F298" s="10">
        <f t="shared" si="46"/>
        <v>4.3816845482244142</v>
      </c>
      <c r="G298" s="10">
        <f t="shared" si="47"/>
        <v>599931.34471808036</v>
      </c>
      <c r="H298" s="8">
        <v>6.9200000000000097</v>
      </c>
      <c r="I298" s="10">
        <f t="shared" ca="1" si="40"/>
        <v>96.151037775953284</v>
      </c>
      <c r="J298" s="10">
        <f t="shared" ca="1" si="43"/>
        <v>598489.33062176115</v>
      </c>
      <c r="K298" s="10">
        <f t="shared" ca="1" si="44"/>
        <v>-1738908.5457356689</v>
      </c>
      <c r="L298" s="10">
        <f t="shared" si="48"/>
        <v>30.540341301124212</v>
      </c>
      <c r="M298" s="10">
        <f t="shared" si="49"/>
        <v>2415266.935461218</v>
      </c>
      <c r="N298" s="10">
        <f t="shared" ca="1" si="41"/>
        <v>5665.3651814095974</v>
      </c>
      <c r="O298" s="10">
        <f t="shared" ca="1" si="45"/>
        <v>4459810.3060369967</v>
      </c>
      <c r="P298" s="12">
        <f t="shared" ca="1" si="42"/>
        <v>-2044543.3705757787</v>
      </c>
    </row>
    <row r="299" spans="4:16" x14ac:dyDescent="0.3">
      <c r="D299" s="5">
        <v>298</v>
      </c>
      <c r="E299" s="8">
        <v>6.99</v>
      </c>
      <c r="F299" s="10">
        <f t="shared" si="46"/>
        <v>4.118845560404659</v>
      </c>
      <c r="G299" s="10">
        <f t="shared" si="47"/>
        <v>599935.46356364072</v>
      </c>
      <c r="H299" s="8">
        <v>6.94</v>
      </c>
      <c r="I299" s="10">
        <f t="shared" ca="1" si="40"/>
        <v>90.411950497295933</v>
      </c>
      <c r="J299" s="10">
        <f t="shared" ca="1" si="43"/>
        <v>598579.74257225846</v>
      </c>
      <c r="K299" s="10">
        <f t="shared" ca="1" si="44"/>
        <v>-1744543.3705757773</v>
      </c>
      <c r="L299" s="10">
        <f t="shared" si="48"/>
        <v>28.790730467228567</v>
      </c>
      <c r="M299" s="10">
        <f t="shared" si="49"/>
        <v>2415295.7261916851</v>
      </c>
      <c r="N299" s="10">
        <f t="shared" ca="1" si="41"/>
        <v>5627.458936451234</v>
      </c>
      <c r="O299" s="10">
        <f t="shared" ca="1" si="45"/>
        <v>4465437.7649734477</v>
      </c>
      <c r="P299" s="12">
        <f t="shared" ca="1" si="42"/>
        <v>-2050142.0387817626</v>
      </c>
    </row>
    <row r="300" spans="4:16" x14ac:dyDescent="0.3">
      <c r="D300" s="5">
        <v>299</v>
      </c>
      <c r="E300" s="8">
        <v>7.0100000000000096</v>
      </c>
      <c r="F300" s="10">
        <f t="shared" si="46"/>
        <v>3.8717696863951034</v>
      </c>
      <c r="G300" s="10">
        <f t="shared" si="47"/>
        <v>599939.33533332706</v>
      </c>
      <c r="H300" s="8">
        <v>6.9600000000000097</v>
      </c>
      <c r="I300" s="10">
        <f t="shared" ca="1" si="40"/>
        <v>85.013732548386926</v>
      </c>
      <c r="J300" s="10">
        <f t="shared" ca="1" si="43"/>
        <v>598664.7563048068</v>
      </c>
      <c r="K300" s="10">
        <f t="shared" ca="1" si="44"/>
        <v>-1750142.0387817612</v>
      </c>
      <c r="L300" s="10">
        <f t="shared" si="48"/>
        <v>27.141105501629713</v>
      </c>
      <c r="M300" s="10">
        <f t="shared" si="49"/>
        <v>2415322.8672971865</v>
      </c>
      <c r="N300" s="10">
        <f t="shared" ca="1" si="41"/>
        <v>5591.6955785367736</v>
      </c>
      <c r="O300" s="10">
        <f t="shared" ca="1" si="45"/>
        <v>4471029.4605519846</v>
      </c>
      <c r="P300" s="12">
        <f t="shared" ca="1" si="42"/>
        <v>-2055706.5932547981</v>
      </c>
    </row>
    <row r="301" spans="4:16" x14ac:dyDescent="0.3">
      <c r="D301" s="5">
        <v>300</v>
      </c>
      <c r="E301" s="8">
        <v>7.03000000000001</v>
      </c>
      <c r="F301" s="10">
        <f t="shared" si="46"/>
        <v>3.6395119801978884</v>
      </c>
      <c r="G301" s="10">
        <f t="shared" si="47"/>
        <v>599942.9748453073</v>
      </c>
      <c r="H301" s="8">
        <v>6.9800000000000102</v>
      </c>
      <c r="I301" s="10">
        <f t="shared" ca="1" si="40"/>
        <v>79.936334139036859</v>
      </c>
      <c r="J301" s="10">
        <f t="shared" ca="1" si="43"/>
        <v>598744.69263894588</v>
      </c>
      <c r="K301" s="10">
        <f t="shared" ca="1" si="44"/>
        <v>-1755706.5932547962</v>
      </c>
      <c r="L301" s="10">
        <f t="shared" si="48"/>
        <v>25.585769220791192</v>
      </c>
      <c r="M301" s="10">
        <f t="shared" si="49"/>
        <v>2415348.4530664072</v>
      </c>
      <c r="N301" s="10">
        <f t="shared" ca="1" si="41"/>
        <v>5557.9556122904778</v>
      </c>
      <c r="O301" s="10">
        <f t="shared" ca="1" si="45"/>
        <v>4476587.4161642753</v>
      </c>
      <c r="P301" s="12">
        <f t="shared" ca="1" si="42"/>
        <v>-2061238.963097868</v>
      </c>
    </row>
    <row r="302" spans="4:16" x14ac:dyDescent="0.3">
      <c r="D302" s="5">
        <v>301</v>
      </c>
      <c r="E302" s="8">
        <v>7.0500000000000096</v>
      </c>
      <c r="F302" s="10">
        <f t="shared" si="46"/>
        <v>3.4211840947354029</v>
      </c>
      <c r="G302" s="10">
        <f t="shared" si="47"/>
        <v>599946.39602940204</v>
      </c>
      <c r="H302" s="8">
        <v>7.0000000000000098</v>
      </c>
      <c r="I302" s="10">
        <f t="shared" ca="1" si="40"/>
        <v>75.160862006175407</v>
      </c>
      <c r="J302" s="10">
        <f t="shared" ca="1" si="43"/>
        <v>598819.85350095201</v>
      </c>
      <c r="K302" s="10">
        <f t="shared" ca="1" si="44"/>
        <v>-1761238.9630978659</v>
      </c>
      <c r="L302" s="10">
        <f t="shared" si="48"/>
        <v>24.119347867884624</v>
      </c>
      <c r="M302" s="10">
        <f t="shared" si="49"/>
        <v>2415372.5724142753</v>
      </c>
      <c r="N302" s="10">
        <f t="shared" ca="1" si="41"/>
        <v>5526.1260340432291</v>
      </c>
      <c r="O302" s="10">
        <f t="shared" ca="1" si="45"/>
        <v>4482113.5421983181</v>
      </c>
      <c r="P302" s="12">
        <f t="shared" ca="1" si="42"/>
        <v>-2066740.9697840428</v>
      </c>
    </row>
    <row r="303" spans="4:16" x14ac:dyDescent="0.3">
      <c r="D303" s="5">
        <v>302</v>
      </c>
      <c r="E303" s="8">
        <v>7.07</v>
      </c>
      <c r="F303" s="10">
        <f t="shared" si="46"/>
        <v>3.2159508973114401</v>
      </c>
      <c r="G303" s="10">
        <f t="shared" si="47"/>
        <v>599949.61198029935</v>
      </c>
      <c r="H303" s="8">
        <v>7.02</v>
      </c>
      <c r="I303" s="10">
        <f t="shared" ca="1" si="40"/>
        <v>70.669515366957697</v>
      </c>
      <c r="J303" s="10">
        <f t="shared" ca="1" si="43"/>
        <v>598890.52301631903</v>
      </c>
      <c r="K303" s="10">
        <f t="shared" ca="1" si="44"/>
        <v>-1766740.9697840414</v>
      </c>
      <c r="L303" s="10">
        <f t="shared" si="48"/>
        <v>22.736772843991883</v>
      </c>
      <c r="M303" s="10">
        <f t="shared" si="49"/>
        <v>2415395.3091871194</v>
      </c>
      <c r="N303" s="10">
        <f t="shared" ca="1" si="41"/>
        <v>5496.0999978760428</v>
      </c>
      <c r="O303" s="10">
        <f t="shared" ca="1" si="45"/>
        <v>4487609.6421961943</v>
      </c>
      <c r="P303" s="12">
        <f t="shared" ca="1" si="42"/>
        <v>-2072214.3330090749</v>
      </c>
    </row>
    <row r="304" spans="4:16" x14ac:dyDescent="0.3">
      <c r="D304" s="5">
        <v>303</v>
      </c>
      <c r="E304" s="8">
        <v>7.0900000000000096</v>
      </c>
      <c r="F304" s="10">
        <f t="shared" si="46"/>
        <v>3.0230272867861281</v>
      </c>
      <c r="G304" s="10">
        <f t="shared" si="47"/>
        <v>599952.6350075861</v>
      </c>
      <c r="H304" s="8">
        <v>7.0400000000000098</v>
      </c>
      <c r="I304" s="10">
        <f t="shared" ca="1" si="40"/>
        <v>66.445525103126528</v>
      </c>
      <c r="J304" s="10">
        <f t="shared" ca="1" si="43"/>
        <v>598956.96854142216</v>
      </c>
      <c r="K304" s="10">
        <f t="shared" ca="1" si="44"/>
        <v>-1772214.3330090733</v>
      </c>
      <c r="L304" s="10">
        <f t="shared" si="48"/>
        <v>21.433263463313676</v>
      </c>
      <c r="M304" s="10">
        <f t="shared" si="49"/>
        <v>2415416.7424505828</v>
      </c>
      <c r="N304" s="10">
        <f t="shared" ca="1" si="41"/>
        <v>5467.7764967260118</v>
      </c>
      <c r="O304" s="10">
        <f t="shared" ca="1" si="45"/>
        <v>4493077.4186929204</v>
      </c>
      <c r="P304" s="12">
        <f t="shared" ca="1" si="42"/>
        <v>-2077660.6762423376</v>
      </c>
    </row>
    <row r="305" spans="4:16" x14ac:dyDescent="0.3">
      <c r="D305" s="5">
        <v>304</v>
      </c>
      <c r="E305" s="8">
        <v>7.1100000000000101</v>
      </c>
      <c r="F305" s="10">
        <f t="shared" si="46"/>
        <v>2.8416752005835222</v>
      </c>
      <c r="G305" s="10">
        <f t="shared" si="47"/>
        <v>599955.47668278671</v>
      </c>
      <c r="H305" s="8">
        <v>7.0600000000000103</v>
      </c>
      <c r="I305" s="10">
        <f t="shared" ca="1" si="40"/>
        <v>62.473096052312073</v>
      </c>
      <c r="J305" s="10">
        <f t="shared" ca="1" si="43"/>
        <v>599019.44163747446</v>
      </c>
      <c r="K305" s="10">
        <f t="shared" ca="1" si="44"/>
        <v>-1777660.6762423362</v>
      </c>
      <c r="L305" s="10">
        <f t="shared" si="48"/>
        <v>20.204310676148872</v>
      </c>
      <c r="M305" s="10">
        <f t="shared" si="49"/>
        <v>2415436.9467612589</v>
      </c>
      <c r="N305" s="10">
        <f t="shared" ca="1" si="41"/>
        <v>5441.0600581293238</v>
      </c>
      <c r="O305" s="10">
        <f t="shared" ca="1" si="45"/>
        <v>4498518.4787510494</v>
      </c>
      <c r="P305" s="12">
        <f t="shared" ca="1" si="42"/>
        <v>-2083081.5319897905</v>
      </c>
    </row>
    <row r="306" spans="4:16" x14ac:dyDescent="0.3">
      <c r="D306" s="5">
        <v>305</v>
      </c>
      <c r="E306" s="8">
        <v>7.1300000000000097</v>
      </c>
      <c r="F306" s="10">
        <f t="shared" si="46"/>
        <v>2.6712008002196312</v>
      </c>
      <c r="G306" s="10">
        <f t="shared" si="47"/>
        <v>599958.14788358693</v>
      </c>
      <c r="H306" s="8">
        <v>7.0800000000000098</v>
      </c>
      <c r="I306" s="10">
        <f t="shared" ca="1" si="40"/>
        <v>58.737352281300439</v>
      </c>
      <c r="J306" s="10">
        <f t="shared" ca="1" si="43"/>
        <v>599078.1789897558</v>
      </c>
      <c r="K306" s="10">
        <f t="shared" ca="1" si="44"/>
        <v>-1783081.5319897893</v>
      </c>
      <c r="L306" s="10">
        <f t="shared" si="48"/>
        <v>19.045661705565998</v>
      </c>
      <c r="M306" s="10">
        <f t="shared" si="49"/>
        <v>2415455.9924229644</v>
      </c>
      <c r="N306" s="10">
        <f t="shared" ca="1" si="41"/>
        <v>5415.8604541516079</v>
      </c>
      <c r="O306" s="10">
        <f t="shared" ca="1" si="45"/>
        <v>4503934.3392052008</v>
      </c>
      <c r="P306" s="12">
        <f t="shared" ca="1" si="42"/>
        <v>-2088478.3467822364</v>
      </c>
    </row>
    <row r="307" spans="4:16" x14ac:dyDescent="0.3">
      <c r="D307" s="5">
        <v>306</v>
      </c>
      <c r="E307" s="8">
        <v>7.15</v>
      </c>
      <c r="F307" s="10">
        <f t="shared" si="46"/>
        <v>2.5109518248190885</v>
      </c>
      <c r="G307" s="10">
        <f t="shared" si="47"/>
        <v>599960.65883541177</v>
      </c>
      <c r="H307" s="8">
        <v>7.1</v>
      </c>
      <c r="I307" s="10">
        <f t="shared" ca="1" si="40"/>
        <v>55.224285217158958</v>
      </c>
      <c r="J307" s="10">
        <f t="shared" ca="1" si="43"/>
        <v>599133.40327497292</v>
      </c>
      <c r="K307" s="10">
        <f t="shared" ca="1" si="44"/>
        <v>-1788478.3467822354</v>
      </c>
      <c r="L307" s="10">
        <f t="shared" si="48"/>
        <v>17.953305547456484</v>
      </c>
      <c r="M307" s="10">
        <f t="shared" si="49"/>
        <v>2415473.945728512</v>
      </c>
      <c r="N307" s="10">
        <f t="shared" ca="1" si="41"/>
        <v>5392.0924250418284</v>
      </c>
      <c r="O307" s="10">
        <f t="shared" ca="1" si="45"/>
        <v>4509326.4316302426</v>
      </c>
      <c r="P307" s="12">
        <f t="shared" ca="1" si="42"/>
        <v>-2093852.4859017306</v>
      </c>
    </row>
    <row r="308" spans="4:16" x14ac:dyDescent="0.3">
      <c r="D308" s="5">
        <v>307</v>
      </c>
      <c r="E308" s="8">
        <v>7.1700000000000097</v>
      </c>
      <c r="F308" s="10">
        <f t="shared" si="46"/>
        <v>2.3603151025706675</v>
      </c>
      <c r="G308" s="10">
        <f t="shared" si="47"/>
        <v>599963.01915051439</v>
      </c>
      <c r="H308" s="8">
        <v>7.1200000000000099</v>
      </c>
      <c r="I308" s="10">
        <f t="shared" ca="1" si="40"/>
        <v>51.920704513241844</v>
      </c>
      <c r="J308" s="10">
        <f t="shared" ca="1" si="43"/>
        <v>599185.32397948613</v>
      </c>
      <c r="K308" s="10">
        <f t="shared" ca="1" si="44"/>
        <v>-1793852.4859017299</v>
      </c>
      <c r="L308" s="10">
        <f t="shared" si="48"/>
        <v>16.923459285431708</v>
      </c>
      <c r="M308" s="10">
        <f t="shared" si="49"/>
        <v>2415490.8691877974</v>
      </c>
      <c r="N308" s="10">
        <f t="shared" ca="1" si="41"/>
        <v>5369.6754161342824</v>
      </c>
      <c r="O308" s="10">
        <f t="shared" ca="1" si="45"/>
        <v>4514696.1070463769</v>
      </c>
      <c r="P308" s="12">
        <f t="shared" ca="1" si="42"/>
        <v>-2099205.2378585795</v>
      </c>
    </row>
    <row r="309" spans="4:16" x14ac:dyDescent="0.3">
      <c r="D309" s="5">
        <v>308</v>
      </c>
      <c r="E309" s="8">
        <v>7.1900000000000102</v>
      </c>
      <c r="F309" s="10">
        <f t="shared" si="46"/>
        <v>2.2187142108138249</v>
      </c>
      <c r="G309" s="10">
        <f t="shared" si="47"/>
        <v>599965.23786472518</v>
      </c>
      <c r="H309" s="8">
        <v>7.1400000000000103</v>
      </c>
      <c r="I309" s="10">
        <f t="shared" ca="1" si="40"/>
        <v>48.814191528992211</v>
      </c>
      <c r="J309" s="10">
        <f t="shared" ca="1" si="43"/>
        <v>599234.13817101507</v>
      </c>
      <c r="K309" s="10">
        <f t="shared" ca="1" si="44"/>
        <v>-1799205.2378585788</v>
      </c>
      <c r="L309" s="10">
        <f t="shared" si="48"/>
        <v>15.952555175751424</v>
      </c>
      <c r="M309" s="10">
        <f t="shared" si="49"/>
        <v>2415506.8217429733</v>
      </c>
      <c r="N309" s="10">
        <f t="shared" ca="1" si="41"/>
        <v>5348.5333275170051</v>
      </c>
      <c r="O309" s="10">
        <f t="shared" ca="1" si="45"/>
        <v>4520044.640373894</v>
      </c>
      <c r="P309" s="12">
        <f t="shared" ca="1" si="42"/>
        <v>-2104537.8186309207</v>
      </c>
    </row>
    <row r="310" spans="4:16" x14ac:dyDescent="0.3">
      <c r="D310" s="5">
        <v>309</v>
      </c>
      <c r="E310" s="8">
        <v>7.2100000000000097</v>
      </c>
      <c r="F310" s="10">
        <f t="shared" si="46"/>
        <v>2.0856072758845947</v>
      </c>
      <c r="G310" s="10">
        <f t="shared" si="47"/>
        <v>599967.32347200101</v>
      </c>
      <c r="H310" s="8">
        <v>7.1600000000000099</v>
      </c>
      <c r="I310" s="10">
        <f t="shared" ca="1" si="40"/>
        <v>45.893055304985914</v>
      </c>
      <c r="J310" s="10">
        <f t="shared" ca="1" si="43"/>
        <v>599280.03122632008</v>
      </c>
      <c r="K310" s="10">
        <f t="shared" ca="1" si="44"/>
        <v>-1804537.8186309203</v>
      </c>
      <c r="L310" s="10">
        <f t="shared" si="48"/>
        <v>15.037228459127949</v>
      </c>
      <c r="M310" s="10">
        <f t="shared" si="49"/>
        <v>2415521.8589714323</v>
      </c>
      <c r="N310" s="10">
        <f t="shared" ca="1" si="41"/>
        <v>5328.5942759836998</v>
      </c>
      <c r="O310" s="10">
        <f t="shared" ca="1" si="45"/>
        <v>4525373.234649878</v>
      </c>
      <c r="P310" s="12">
        <f t="shared" ca="1" si="42"/>
        <v>-2109851.3756784457</v>
      </c>
    </row>
    <row r="311" spans="4:16" x14ac:dyDescent="0.3">
      <c r="D311" s="5">
        <v>310</v>
      </c>
      <c r="E311" s="8">
        <v>7.2300000000000102</v>
      </c>
      <c r="F311" s="10">
        <f t="shared" si="46"/>
        <v>1.9604849043913277</v>
      </c>
      <c r="G311" s="10">
        <f t="shared" si="47"/>
        <v>599969.28395690536</v>
      </c>
      <c r="H311" s="8">
        <v>7.1800000000000104</v>
      </c>
      <c r="I311" s="10">
        <f t="shared" ca="1" si="40"/>
        <v>43.146290917288034</v>
      </c>
      <c r="J311" s="10">
        <f t="shared" ca="1" si="43"/>
        <v>599323.17751723737</v>
      </c>
      <c r="K311" s="10">
        <f t="shared" ca="1" si="44"/>
        <v>-1809851.375678445</v>
      </c>
      <c r="L311" s="10">
        <f t="shared" si="48"/>
        <v>14.174305858749319</v>
      </c>
      <c r="M311" s="10">
        <f t="shared" si="49"/>
        <v>2415536.0332772909</v>
      </c>
      <c r="N311" s="10">
        <f t="shared" ca="1" si="41"/>
        <v>5309.790368786129</v>
      </c>
      <c r="O311" s="10">
        <f t="shared" ca="1" si="45"/>
        <v>4530683.0250186641</v>
      </c>
      <c r="P311" s="12">
        <f t="shared" ca="1" si="42"/>
        <v>-2115146.9917413732</v>
      </c>
    </row>
    <row r="312" spans="4:16" x14ac:dyDescent="0.3">
      <c r="D312" s="5">
        <v>311</v>
      </c>
      <c r="E312" s="8">
        <v>7.2500000000000098</v>
      </c>
      <c r="F312" s="10">
        <f t="shared" si="46"/>
        <v>1.8428682381479846</v>
      </c>
      <c r="G312" s="10">
        <f t="shared" si="47"/>
        <v>599971.12682514347</v>
      </c>
      <c r="H312" s="8">
        <v>7.2000000000000099</v>
      </c>
      <c r="I312" s="10">
        <f t="shared" ca="1" si="40"/>
        <v>40.563540098440228</v>
      </c>
      <c r="J312" s="10">
        <f t="shared" ca="1" si="43"/>
        <v>599363.74105733586</v>
      </c>
      <c r="K312" s="10">
        <f t="shared" ca="1" si="44"/>
        <v>-1815146.9917413723</v>
      </c>
      <c r="L312" s="10">
        <f t="shared" si="48"/>
        <v>13.360794726572907</v>
      </c>
      <c r="M312" s="10">
        <f t="shared" si="49"/>
        <v>2415549.3940720176</v>
      </c>
      <c r="N312" s="10">
        <f t="shared" ca="1" si="41"/>
        <v>5292.0574887087696</v>
      </c>
      <c r="O312" s="10">
        <f t="shared" ca="1" si="45"/>
        <v>4535975.0825073728</v>
      </c>
      <c r="P312" s="12">
        <f t="shared" ca="1" si="42"/>
        <v>-2120425.6884353552</v>
      </c>
    </row>
    <row r="313" spans="4:16" x14ac:dyDescent="0.3">
      <c r="D313" s="5">
        <v>312</v>
      </c>
      <c r="E313" s="8">
        <v>7.2700000000000102</v>
      </c>
      <c r="F313" s="10">
        <f t="shared" si="46"/>
        <v>1.732307125369368</v>
      </c>
      <c r="G313" s="10">
        <f t="shared" si="47"/>
        <v>599972.85913226882</v>
      </c>
      <c r="H313" s="8">
        <v>7.2200000000000104</v>
      </c>
      <c r="I313" s="10">
        <f t="shared" ca="1" si="40"/>
        <v>38.135054015636108</v>
      </c>
      <c r="J313" s="10">
        <f t="shared" ca="1" si="43"/>
        <v>599401.87611135154</v>
      </c>
      <c r="K313" s="10">
        <f t="shared" ca="1" si="44"/>
        <v>-1820425.6884353545</v>
      </c>
      <c r="L313" s="10">
        <f t="shared" si="48"/>
        <v>12.593872801435323</v>
      </c>
      <c r="M313" s="10">
        <f t="shared" si="49"/>
        <v>2415561.987944819</v>
      </c>
      <c r="N313" s="10">
        <f t="shared" ca="1" si="41"/>
        <v>5275.3350899928928</v>
      </c>
      <c r="O313" s="10">
        <f t="shared" ca="1" si="45"/>
        <v>4541250.4175973656</v>
      </c>
      <c r="P313" s="12">
        <f t="shared" ca="1" si="42"/>
        <v>-2125688.4296525465</v>
      </c>
    </row>
    <row r="314" spans="4:16" x14ac:dyDescent="0.3">
      <c r="D314" s="5">
        <v>313</v>
      </c>
      <c r="E314" s="8">
        <v>7.2900000000000098</v>
      </c>
      <c r="F314" s="10">
        <f t="shared" si="46"/>
        <v>1.6283784012009617</v>
      </c>
      <c r="G314" s="10">
        <f t="shared" si="47"/>
        <v>599974.48751066998</v>
      </c>
      <c r="H314" s="8">
        <v>7.24000000000001</v>
      </c>
      <c r="I314" s="10">
        <f t="shared" ca="1" si="40"/>
        <v>35.851658100290663</v>
      </c>
      <c r="J314" s="10">
        <f t="shared" ca="1" si="43"/>
        <v>599437.7277694518</v>
      </c>
      <c r="K314" s="10">
        <f t="shared" ca="1" si="44"/>
        <v>-1825688.4296525461</v>
      </c>
      <c r="L314" s="10">
        <f t="shared" si="48"/>
        <v>11.870878544755026</v>
      </c>
      <c r="M314" s="10">
        <f t="shared" si="49"/>
        <v>2415573.8588233637</v>
      </c>
      <c r="N314" s="10">
        <f t="shared" ca="1" si="41"/>
        <v>5259.5660046461044</v>
      </c>
      <c r="O314" s="10">
        <f t="shared" ca="1" si="45"/>
        <v>4546509.9836020116</v>
      </c>
      <c r="P314" s="12">
        <f t="shared" ca="1" si="42"/>
        <v>-2130936.1247786479</v>
      </c>
    </row>
    <row r="315" spans="4:16" x14ac:dyDescent="0.3">
      <c r="D315" s="5">
        <v>314</v>
      </c>
      <c r="E315" s="8">
        <v>7.3100000000000103</v>
      </c>
      <c r="F315" s="10">
        <f t="shared" si="46"/>
        <v>1.53068427109023</v>
      </c>
      <c r="G315" s="10">
        <f t="shared" si="47"/>
        <v>599976.01819494111</v>
      </c>
      <c r="H315" s="8">
        <v>7.2600000000000096</v>
      </c>
      <c r="I315" s="10">
        <f t="shared" ca="1" si="40"/>
        <v>33.704718826767554</v>
      </c>
      <c r="J315" s="10">
        <f t="shared" ca="1" si="43"/>
        <v>599471.4324882786</v>
      </c>
      <c r="K315" s="10">
        <f t="shared" ca="1" si="44"/>
        <v>-1830936.1247786472</v>
      </c>
      <c r="L315" s="10">
        <f t="shared" si="48"/>
        <v>11.189302021669597</v>
      </c>
      <c r="M315" s="10">
        <f t="shared" si="49"/>
        <v>2415585.0481253853</v>
      </c>
      <c r="N315" s="10">
        <f t="shared" ca="1" si="41"/>
        <v>5244.6962586823329</v>
      </c>
      <c r="O315" s="10">
        <f t="shared" ca="1" si="45"/>
        <v>4551754.6798606943</v>
      </c>
      <c r="P315" s="12">
        <f t="shared" ca="1" si="42"/>
        <v>-2136169.631735309</v>
      </c>
    </row>
    <row r="316" spans="4:16" x14ac:dyDescent="0.3">
      <c r="D316" s="5">
        <v>315</v>
      </c>
      <c r="E316" s="8">
        <v>7.3300000000000098</v>
      </c>
      <c r="F316" s="10">
        <f t="shared" si="46"/>
        <v>1.4388507908362924</v>
      </c>
      <c r="G316" s="10">
        <f t="shared" si="47"/>
        <v>599977.45704573195</v>
      </c>
      <c r="H316" s="8">
        <v>7.28000000000001</v>
      </c>
      <c r="I316" s="10">
        <f t="shared" ca="1" si="40"/>
        <v>31.686112341839127</v>
      </c>
      <c r="J316" s="10">
        <f t="shared" ca="1" si="43"/>
        <v>599503.11860062042</v>
      </c>
      <c r="K316" s="10">
        <f t="shared" ca="1" si="44"/>
        <v>-1836169.6317353079</v>
      </c>
      <c r="L316" s="10">
        <f t="shared" si="48"/>
        <v>10.546776296830037</v>
      </c>
      <c r="M316" s="10">
        <f t="shared" si="49"/>
        <v>2415595.5949016823</v>
      </c>
      <c r="N316" s="10">
        <f t="shared" ca="1" si="41"/>
        <v>5230.6748978485894</v>
      </c>
      <c r="O316" s="10">
        <f t="shared" ca="1" si="45"/>
        <v>4556985.354758543</v>
      </c>
      <c r="P316" s="12">
        <f t="shared" ca="1" si="42"/>
        <v>-2141389.7598568606</v>
      </c>
    </row>
    <row r="317" spans="4:16" x14ac:dyDescent="0.3">
      <c r="D317" s="5">
        <v>316</v>
      </c>
      <c r="E317" s="8">
        <v>7.3500000000000103</v>
      </c>
      <c r="F317" s="10">
        <f t="shared" si="46"/>
        <v>1.3525264376043096</v>
      </c>
      <c r="G317" s="10">
        <f t="shared" si="47"/>
        <v>599978.80957216956</v>
      </c>
      <c r="H317" s="8">
        <v>7.3000000000000096</v>
      </c>
      <c r="I317" s="10">
        <f t="shared" ca="1" si="40"/>
        <v>29.788194850269708</v>
      </c>
      <c r="J317" s="10">
        <f t="shared" ca="1" si="43"/>
        <v>599532.90679547074</v>
      </c>
      <c r="K317" s="10">
        <f t="shared" ca="1" si="44"/>
        <v>-1841389.7598568597</v>
      </c>
      <c r="L317" s="10">
        <f t="shared" si="48"/>
        <v>9.9410693163916886</v>
      </c>
      <c r="M317" s="10">
        <f t="shared" si="49"/>
        <v>2415605.5359709989</v>
      </c>
      <c r="N317" s="10">
        <f t="shared" ca="1" si="41"/>
        <v>5217.4538224069693</v>
      </c>
      <c r="O317" s="10">
        <f t="shared" ca="1" si="45"/>
        <v>4562202.8085809499</v>
      </c>
      <c r="P317" s="12">
        <f t="shared" ca="1" si="42"/>
        <v>-2146597.272609951</v>
      </c>
    </row>
    <row r="318" spans="4:16" x14ac:dyDescent="0.3">
      <c r="D318" s="5">
        <v>317</v>
      </c>
      <c r="E318" s="8">
        <v>7.3700000000000099</v>
      </c>
      <c r="F318" s="10">
        <f t="shared" si="46"/>
        <v>1.2713807664034034</v>
      </c>
      <c r="G318" s="10">
        <f t="shared" si="47"/>
        <v>599980.08095293597</v>
      </c>
      <c r="H318" s="8">
        <v>7.3200000000000101</v>
      </c>
      <c r="I318" s="10">
        <f t="shared" ca="1" si="40"/>
        <v>28.003774665583705</v>
      </c>
      <c r="J318" s="10">
        <f t="shared" ca="1" si="43"/>
        <v>599560.91057013627</v>
      </c>
      <c r="K318" s="10">
        <f t="shared" ca="1" si="44"/>
        <v>-1846597.2726099503</v>
      </c>
      <c r="L318" s="10">
        <f t="shared" si="48"/>
        <v>9.3700762483930955</v>
      </c>
      <c r="M318" s="10">
        <f t="shared" si="49"/>
        <v>2415614.9060472474</v>
      </c>
      <c r="N318" s="10">
        <f t="shared" ca="1" si="41"/>
        <v>5204.9876305520729</v>
      </c>
      <c r="O318" s="10">
        <f t="shared" ca="1" si="45"/>
        <v>4567407.7962115016</v>
      </c>
      <c r="P318" s="12">
        <f t="shared" ca="1" si="42"/>
        <v>-2151792.8901642542</v>
      </c>
    </row>
    <row r="319" spans="4:16" x14ac:dyDescent="0.3">
      <c r="D319" s="5">
        <v>318</v>
      </c>
      <c r="E319" s="8">
        <v>7.3900000000000103</v>
      </c>
      <c r="F319" s="10">
        <f t="shared" si="46"/>
        <v>1.1951031469982945</v>
      </c>
      <c r="G319" s="10">
        <f t="shared" si="47"/>
        <v>599981.27605608292</v>
      </c>
      <c r="H319" s="8">
        <v>7.3400000000000096</v>
      </c>
      <c r="I319" s="10">
        <f t="shared" ca="1" si="40"/>
        <v>26.326085839081909</v>
      </c>
      <c r="J319" s="10">
        <f t="shared" ca="1" si="43"/>
        <v>599587.23665597534</v>
      </c>
      <c r="K319" s="10">
        <f t="shared" ca="1" si="44"/>
        <v>-1851792.890164254</v>
      </c>
      <c r="L319" s="10">
        <f t="shared" si="48"/>
        <v>8.8318122563174075</v>
      </c>
      <c r="M319" s="10">
        <f t="shared" si="49"/>
        <v>2415623.7378595038</v>
      </c>
      <c r="N319" s="10">
        <f t="shared" ca="1" si="41"/>
        <v>5193.2334700588617</v>
      </c>
      <c r="O319" s="10">
        <f t="shared" ca="1" si="45"/>
        <v>4572601.0296815606</v>
      </c>
      <c r="P319" s="12">
        <f t="shared" ca="1" si="42"/>
        <v>-2156977.2918220568</v>
      </c>
    </row>
    <row r="320" spans="4:16" x14ac:dyDescent="0.3">
      <c r="D320" s="5">
        <v>319</v>
      </c>
      <c r="E320" s="8">
        <v>7.4100000000000099</v>
      </c>
      <c r="F320" s="10">
        <f t="shared" si="46"/>
        <v>1.1234015764172645</v>
      </c>
      <c r="G320" s="10">
        <f t="shared" si="47"/>
        <v>599982.39945765934</v>
      </c>
      <c r="H320" s="8">
        <v>7.3600000000000101</v>
      </c>
      <c r="I320" s="10">
        <f t="shared" ca="1" si="40"/>
        <v>24.748763283662392</v>
      </c>
      <c r="J320" s="10">
        <f t="shared" ca="1" si="43"/>
        <v>599611.98541925906</v>
      </c>
      <c r="K320" s="10">
        <f t="shared" ca="1" si="44"/>
        <v>-1856977.2918220565</v>
      </c>
      <c r="L320" s="10">
        <f t="shared" si="48"/>
        <v>8.3244056812519407</v>
      </c>
      <c r="M320" s="10">
        <f t="shared" si="49"/>
        <v>2415632.0622651852</v>
      </c>
      <c r="N320" s="10">
        <f t="shared" ca="1" si="41"/>
        <v>5182.1508977677559</v>
      </c>
      <c r="O320" s="10">
        <f t="shared" ca="1" si="45"/>
        <v>4577783.180579328</v>
      </c>
      <c r="P320" s="12">
        <f t="shared" ca="1" si="42"/>
        <v>-2162151.1183141428</v>
      </c>
    </row>
    <row r="321" spans="4:16" x14ac:dyDescent="0.3">
      <c r="D321" s="5">
        <v>320</v>
      </c>
      <c r="E321" s="8">
        <v>7.4300000000000104</v>
      </c>
      <c r="F321" s="10">
        <f t="shared" si="46"/>
        <v>1.0560015625305594</v>
      </c>
      <c r="G321" s="10">
        <f t="shared" si="47"/>
        <v>599983.45545922185</v>
      </c>
      <c r="H321" s="8">
        <v>7.3800000000000097</v>
      </c>
      <c r="I321" s="10">
        <f t="shared" ca="1" si="40"/>
        <v>23.265819312969796</v>
      </c>
      <c r="J321" s="10">
        <f t="shared" ca="1" si="43"/>
        <v>599635.25123857206</v>
      </c>
      <c r="K321" s="10">
        <f t="shared" ca="1" si="44"/>
        <v>-1862151.118314143</v>
      </c>
      <c r="L321" s="10">
        <f t="shared" si="48"/>
        <v>7.8460916096020679</v>
      </c>
      <c r="M321" s="10">
        <f t="shared" si="49"/>
        <v>2415639.9083567946</v>
      </c>
      <c r="N321" s="10">
        <f t="shared" ca="1" si="41"/>
        <v>5171.7017465297176</v>
      </c>
      <c r="O321" s="10">
        <f t="shared" ca="1" si="45"/>
        <v>4582954.8823258579</v>
      </c>
      <c r="P321" s="12">
        <f t="shared" ca="1" si="42"/>
        <v>-2167314.9739690633</v>
      </c>
    </row>
    <row r="322" spans="4:16" x14ac:dyDescent="0.3">
      <c r="D322" s="5">
        <v>321</v>
      </c>
      <c r="E322" s="8">
        <v>7.4500000000000099</v>
      </c>
      <c r="F322" s="10">
        <f t="shared" si="46"/>
        <v>0.99264507450614681</v>
      </c>
      <c r="G322" s="10">
        <f t="shared" si="47"/>
        <v>599984.44810429635</v>
      </c>
      <c r="H322" s="8">
        <v>7.4000000000000101</v>
      </c>
      <c r="I322" s="10">
        <f t="shared" ref="I322:I366" ca="1" si="50">IF(D322&lt;=$B$6,0,OFFSET(F322,-$B$6,0))</f>
        <v>21.871621519779957</v>
      </c>
      <c r="J322" s="10">
        <f t="shared" ca="1" si="43"/>
        <v>599657.12286009185</v>
      </c>
      <c r="K322" s="10">
        <f t="shared" ca="1" si="44"/>
        <v>-1867314.973969063</v>
      </c>
      <c r="L322" s="10">
        <f t="shared" si="48"/>
        <v>7.3952058050708036</v>
      </c>
      <c r="M322" s="10">
        <f t="shared" si="49"/>
        <v>2415647.3035625997</v>
      </c>
      <c r="N322" s="10">
        <f t="shared" ref="N322:N366" ca="1" si="51">I322*H322+$B$5</f>
        <v>5161.8499992463721</v>
      </c>
      <c r="O322" s="10">
        <f t="shared" ca="1" si="45"/>
        <v>4588116.7323251041</v>
      </c>
      <c r="P322" s="12">
        <f t="shared" ref="P322:P366" ca="1" si="52">M322-O322</f>
        <v>-2172469.4287625044</v>
      </c>
    </row>
    <row r="323" spans="4:16" x14ac:dyDescent="0.3">
      <c r="D323" s="5">
        <v>322</v>
      </c>
      <c r="E323" s="8">
        <v>7.4700000000000104</v>
      </c>
      <c r="F323" s="10">
        <f t="shared" si="46"/>
        <v>0.93308955607328636</v>
      </c>
      <c r="G323" s="10">
        <f t="shared" si="47"/>
        <v>599985.3811938524</v>
      </c>
      <c r="H323" s="8">
        <v>7.4200000000000097</v>
      </c>
      <c r="I323" s="10">
        <f t="shared" ca="1" si="50"/>
        <v>20.560871921181551</v>
      </c>
      <c r="J323" s="10">
        <f t="shared" ref="J323:J366" ca="1" si="53">I323+J322</f>
        <v>599677.68373201299</v>
      </c>
      <c r="K323" s="10">
        <f t="shared" ref="K323:K366" ca="1" si="54">K322+L322-N322</f>
        <v>-1872469.4287625044</v>
      </c>
      <c r="L323" s="10">
        <f t="shared" si="48"/>
        <v>6.9701789838674593</v>
      </c>
      <c r="M323" s="10">
        <f t="shared" si="49"/>
        <v>2415654.2737415833</v>
      </c>
      <c r="N323" s="10">
        <f t="shared" ca="1" si="51"/>
        <v>5152.561669655167</v>
      </c>
      <c r="O323" s="10">
        <f t="shared" ref="O323:O366" ca="1" si="55">O322+N323</f>
        <v>4593269.2939947592</v>
      </c>
      <c r="P323" s="12">
        <f t="shared" ca="1" si="52"/>
        <v>-2177615.0202531759</v>
      </c>
    </row>
    <row r="324" spans="4:16" x14ac:dyDescent="0.3">
      <c r="D324" s="5">
        <v>323</v>
      </c>
      <c r="E324" s="8">
        <v>7.49000000000001</v>
      </c>
      <c r="F324" s="10">
        <f t="shared" ref="F324:F366" si="56">$B$4*($B$3-G323)*G323</f>
        <v>0.87710699790660163</v>
      </c>
      <c r="G324" s="10">
        <f t="shared" ref="G324:G366" si="57">G323+F324</f>
        <v>599986.25830085028</v>
      </c>
      <c r="H324" s="8">
        <v>7.4400000000000102</v>
      </c>
      <c r="I324" s="10">
        <f t="shared" ca="1" si="50"/>
        <v>19.328587301559978</v>
      </c>
      <c r="J324" s="10">
        <f t="shared" ca="1" si="53"/>
        <v>599697.01231931453</v>
      </c>
      <c r="K324" s="10">
        <f t="shared" ca="1" si="54"/>
        <v>-1877615.0202531756</v>
      </c>
      <c r="L324" s="10">
        <f t="shared" ref="L324:L366" si="58">E324*F324</f>
        <v>6.5695314143204548</v>
      </c>
      <c r="M324" s="10">
        <f t="shared" ref="M324:M366" si="59">M323+L324</f>
        <v>2415660.8432729975</v>
      </c>
      <c r="N324" s="10">
        <f t="shared" ca="1" si="51"/>
        <v>5143.8046895236066</v>
      </c>
      <c r="O324" s="10">
        <f t="shared" ca="1" si="55"/>
        <v>4598413.098684283</v>
      </c>
      <c r="P324" s="12">
        <f t="shared" ca="1" si="52"/>
        <v>-2182752.2554112854</v>
      </c>
    </row>
    <row r="325" spans="4:16" x14ac:dyDescent="0.3">
      <c r="D325" s="5">
        <v>324</v>
      </c>
      <c r="E325" s="8">
        <v>7.5100000000000096</v>
      </c>
      <c r="F325" s="10">
        <f t="shared" si="56"/>
        <v>0.82448306555339068</v>
      </c>
      <c r="G325" s="10">
        <f t="shared" si="57"/>
        <v>599987.0827839158</v>
      </c>
      <c r="H325" s="8">
        <v>7.4600000000000097</v>
      </c>
      <c r="I325" s="10">
        <f t="shared" ca="1" si="50"/>
        <v>18.170080687663699</v>
      </c>
      <c r="J325" s="10">
        <f t="shared" ca="1" si="53"/>
        <v>599715.18240000214</v>
      </c>
      <c r="K325" s="10">
        <f t="shared" ca="1" si="54"/>
        <v>-1882752.2554112847</v>
      </c>
      <c r="L325" s="10">
        <f t="shared" si="58"/>
        <v>6.191867822305972</v>
      </c>
      <c r="M325" s="10">
        <f t="shared" si="59"/>
        <v>2415667.0351408198</v>
      </c>
      <c r="N325" s="10">
        <f t="shared" ca="1" si="51"/>
        <v>5135.548801929971</v>
      </c>
      <c r="O325" s="10">
        <f t="shared" ca="1" si="55"/>
        <v>4603548.6474862127</v>
      </c>
      <c r="P325" s="12">
        <f t="shared" ca="1" si="52"/>
        <v>-2187881.6123453928</v>
      </c>
    </row>
    <row r="326" spans="4:16" x14ac:dyDescent="0.3">
      <c r="D326" s="5">
        <v>325</v>
      </c>
      <c r="E326" s="8">
        <v>7.53000000000001</v>
      </c>
      <c r="F326" s="10">
        <f t="shared" si="56"/>
        <v>0.7750162796048049</v>
      </c>
      <c r="G326" s="10">
        <f t="shared" si="57"/>
        <v>599987.85780019546</v>
      </c>
      <c r="H326" s="8">
        <v>7.4800000000000102</v>
      </c>
      <c r="I326" s="10">
        <f t="shared" ca="1" si="50"/>
        <v>17.080943893344489</v>
      </c>
      <c r="J326" s="10">
        <f t="shared" ca="1" si="53"/>
        <v>599732.26334389544</v>
      </c>
      <c r="K326" s="10">
        <f t="shared" ca="1" si="54"/>
        <v>-1887881.6123453924</v>
      </c>
      <c r="L326" s="10">
        <f t="shared" si="58"/>
        <v>5.8358725854241884</v>
      </c>
      <c r="M326" s="10">
        <f t="shared" si="59"/>
        <v>2415672.8710134053</v>
      </c>
      <c r="N326" s="10">
        <f t="shared" ca="1" si="51"/>
        <v>5127.7654603222172</v>
      </c>
      <c r="O326" s="10">
        <f t="shared" ca="1" si="55"/>
        <v>4608676.4129465353</v>
      </c>
      <c r="P326" s="12">
        <f t="shared" ca="1" si="52"/>
        <v>-2193003.54193313</v>
      </c>
    </row>
    <row r="327" spans="4:16" x14ac:dyDescent="0.3">
      <c r="D327" s="5">
        <v>326</v>
      </c>
      <c r="E327" s="8">
        <v>7.5500000000000096</v>
      </c>
      <c r="F327" s="10">
        <f t="shared" si="56"/>
        <v>0.72851724497083403</v>
      </c>
      <c r="G327" s="10">
        <f t="shared" si="57"/>
        <v>599988.58631744038</v>
      </c>
      <c r="H327" s="8">
        <v>7.5000000000000098</v>
      </c>
      <c r="I327" s="10">
        <f t="shared" ca="1" si="50"/>
        <v>16.057031074571618</v>
      </c>
      <c r="J327" s="10">
        <f t="shared" ca="1" si="53"/>
        <v>599748.32037496998</v>
      </c>
      <c r="K327" s="10">
        <f t="shared" ca="1" si="54"/>
        <v>-1893003.5419331291</v>
      </c>
      <c r="L327" s="10">
        <f t="shared" si="58"/>
        <v>5.5003051995298042</v>
      </c>
      <c r="M327" s="10">
        <f t="shared" si="59"/>
        <v>2415678.3713186048</v>
      </c>
      <c r="N327" s="10">
        <f t="shared" ca="1" si="51"/>
        <v>5120.4277330592877</v>
      </c>
      <c r="O327" s="10">
        <f t="shared" ca="1" si="55"/>
        <v>4613796.8406795943</v>
      </c>
      <c r="P327" s="12">
        <f t="shared" ca="1" si="52"/>
        <v>-2198118.4693609895</v>
      </c>
    </row>
    <row r="328" spans="4:16" x14ac:dyDescent="0.3">
      <c r="D328" s="5">
        <v>327</v>
      </c>
      <c r="E328" s="8">
        <v>7.5700000000000101</v>
      </c>
      <c r="F328" s="10">
        <f t="shared" si="56"/>
        <v>0.68480792636233401</v>
      </c>
      <c r="G328" s="10">
        <f t="shared" si="57"/>
        <v>599989.27112536679</v>
      </c>
      <c r="H328" s="8">
        <v>7.5200000000000102</v>
      </c>
      <c r="I328" s="10">
        <f t="shared" ca="1" si="50"/>
        <v>15.094443238435968</v>
      </c>
      <c r="J328" s="10">
        <f t="shared" ca="1" si="53"/>
        <v>599763.41481820843</v>
      </c>
      <c r="K328" s="10">
        <f t="shared" ca="1" si="54"/>
        <v>-1898118.4693609888</v>
      </c>
      <c r="L328" s="10">
        <f t="shared" si="58"/>
        <v>5.1839960025628757</v>
      </c>
      <c r="M328" s="10">
        <f t="shared" si="59"/>
        <v>2415683.5553146075</v>
      </c>
      <c r="N328" s="10">
        <f t="shared" ca="1" si="51"/>
        <v>5113.5102131530384</v>
      </c>
      <c r="O328" s="10">
        <f t="shared" ca="1" si="55"/>
        <v>4618910.3508927478</v>
      </c>
      <c r="P328" s="12">
        <f t="shared" ca="1" si="52"/>
        <v>-2203226.7955781403</v>
      </c>
    </row>
    <row r="329" spans="4:16" x14ac:dyDescent="0.3">
      <c r="D329" s="5">
        <v>328</v>
      </c>
      <c r="E329" s="8">
        <v>7.5900000000000096</v>
      </c>
      <c r="F329" s="10">
        <f t="shared" si="56"/>
        <v>0.64372096711721782</v>
      </c>
      <c r="G329" s="10">
        <f t="shared" si="57"/>
        <v>599989.91484633391</v>
      </c>
      <c r="H329" s="8">
        <v>7.5400000000000098</v>
      </c>
      <c r="I329" s="10">
        <f t="shared" ca="1" si="50"/>
        <v>14.189513652669755</v>
      </c>
      <c r="J329" s="10">
        <f t="shared" ca="1" si="53"/>
        <v>599777.60433186113</v>
      </c>
      <c r="K329" s="10">
        <f t="shared" ca="1" si="54"/>
        <v>-1903226.7955781391</v>
      </c>
      <c r="L329" s="10">
        <f t="shared" si="58"/>
        <v>4.8858421404196894</v>
      </c>
      <c r="M329" s="10">
        <f t="shared" si="59"/>
        <v>2415688.4411567478</v>
      </c>
      <c r="N329" s="10">
        <f t="shared" ca="1" si="51"/>
        <v>5106.9889329411299</v>
      </c>
      <c r="O329" s="10">
        <f t="shared" ca="1" si="55"/>
        <v>4624017.3398256889</v>
      </c>
      <c r="P329" s="12">
        <f t="shared" ca="1" si="52"/>
        <v>-2208328.8986689411</v>
      </c>
    </row>
    <row r="330" spans="4:16" x14ac:dyDescent="0.3">
      <c r="D330" s="5">
        <v>329</v>
      </c>
      <c r="E330" s="8">
        <v>7.6100000000000101</v>
      </c>
      <c r="F330" s="10">
        <f t="shared" si="56"/>
        <v>0.60509904893307809</v>
      </c>
      <c r="G330" s="10">
        <f t="shared" si="57"/>
        <v>599990.51994538284</v>
      </c>
      <c r="H330" s="8">
        <v>7.5600000000000103</v>
      </c>
      <c r="I330" s="10">
        <f t="shared" ca="1" si="50"/>
        <v>13.338794105011285</v>
      </c>
      <c r="J330" s="10">
        <f t="shared" ca="1" si="53"/>
        <v>599790.94312596612</v>
      </c>
      <c r="K330" s="10">
        <f t="shared" ca="1" si="54"/>
        <v>-1908328.8986689397</v>
      </c>
      <c r="L330" s="10">
        <f t="shared" si="58"/>
        <v>4.6048037623807305</v>
      </c>
      <c r="M330" s="10">
        <f t="shared" si="59"/>
        <v>2415693.0459605101</v>
      </c>
      <c r="N330" s="10">
        <f t="shared" ca="1" si="51"/>
        <v>5100.8412834338851</v>
      </c>
      <c r="O330" s="10">
        <f t="shared" ca="1" si="55"/>
        <v>4629118.1811091229</v>
      </c>
      <c r="P330" s="12">
        <f t="shared" ca="1" si="52"/>
        <v>-2213425.1351486128</v>
      </c>
    </row>
    <row r="331" spans="4:16" x14ac:dyDescent="0.3">
      <c r="D331" s="5">
        <v>330</v>
      </c>
      <c r="E331" s="8">
        <v>7.6300000000000097</v>
      </c>
      <c r="F331" s="10">
        <f t="shared" si="56"/>
        <v>0.56879428988610137</v>
      </c>
      <c r="G331" s="10">
        <f t="shared" si="57"/>
        <v>599991.08873967268</v>
      </c>
      <c r="H331" s="8">
        <v>7.5800000000000098</v>
      </c>
      <c r="I331" s="10">
        <f t="shared" ca="1" si="50"/>
        <v>12.539041964374631</v>
      </c>
      <c r="J331" s="10">
        <f t="shared" ca="1" si="53"/>
        <v>599803.48216793046</v>
      </c>
      <c r="K331" s="10">
        <f t="shared" ca="1" si="54"/>
        <v>-1913425.1351486112</v>
      </c>
      <c r="L331" s="10">
        <f t="shared" si="58"/>
        <v>4.3399004318309586</v>
      </c>
      <c r="M331" s="10">
        <f t="shared" si="59"/>
        <v>2415697.3858609418</v>
      </c>
      <c r="N331" s="10">
        <f t="shared" ca="1" si="51"/>
        <v>5095.0459380899601</v>
      </c>
      <c r="O331" s="10">
        <f t="shared" ca="1" si="55"/>
        <v>4634213.2270472134</v>
      </c>
      <c r="P331" s="12">
        <f t="shared" ca="1" si="52"/>
        <v>-2218515.8411862715</v>
      </c>
    </row>
    <row r="332" spans="4:16" x14ac:dyDescent="0.3">
      <c r="D332" s="5">
        <v>331</v>
      </c>
      <c r="E332" s="8">
        <v>7.6500000000000101</v>
      </c>
      <c r="F332" s="10">
        <f t="shared" si="56"/>
        <v>0.53466767858339415</v>
      </c>
      <c r="G332" s="10">
        <f t="shared" si="57"/>
        <v>599991.6234073512</v>
      </c>
      <c r="H332" s="8">
        <v>7.6000000000000103</v>
      </c>
      <c r="I332" s="10">
        <f t="shared" ca="1" si="50"/>
        <v>11.787207998340348</v>
      </c>
      <c r="J332" s="10">
        <f t="shared" ca="1" si="53"/>
        <v>599815.26937592879</v>
      </c>
      <c r="K332" s="10">
        <f t="shared" ca="1" si="54"/>
        <v>-1918515.8411862692</v>
      </c>
      <c r="L332" s="10">
        <f t="shared" si="58"/>
        <v>4.0902077411629705</v>
      </c>
      <c r="M332" s="10">
        <f t="shared" si="59"/>
        <v>2415701.476068683</v>
      </c>
      <c r="N332" s="10">
        <f t="shared" ca="1" si="51"/>
        <v>5089.5827807873866</v>
      </c>
      <c r="O332" s="10">
        <f t="shared" ca="1" si="55"/>
        <v>4639302.8098280011</v>
      </c>
      <c r="P332" s="12">
        <f t="shared" ca="1" si="52"/>
        <v>-2223601.3337593181</v>
      </c>
    </row>
    <row r="333" spans="4:16" x14ac:dyDescent="0.3">
      <c r="D333" s="5">
        <v>332</v>
      </c>
      <c r="E333" s="8">
        <v>7.6700000000000097</v>
      </c>
      <c r="F333" s="10">
        <f t="shared" si="56"/>
        <v>0.50258854219741966</v>
      </c>
      <c r="G333" s="10">
        <f t="shared" si="57"/>
        <v>599992.12599589338</v>
      </c>
      <c r="H333" s="8">
        <v>7.6200000000000099</v>
      </c>
      <c r="I333" s="10">
        <f t="shared" ca="1" si="50"/>
        <v>11.080424903925383</v>
      </c>
      <c r="J333" s="10">
        <f t="shared" ca="1" si="53"/>
        <v>599826.34980083269</v>
      </c>
      <c r="K333" s="10">
        <f t="shared" ca="1" si="54"/>
        <v>-1923601.3337593155</v>
      </c>
      <c r="L333" s="10">
        <f t="shared" si="58"/>
        <v>3.8548541186542136</v>
      </c>
      <c r="M333" s="10">
        <f t="shared" si="59"/>
        <v>2415705.3309228015</v>
      </c>
      <c r="N333" s="10">
        <f t="shared" ca="1" si="51"/>
        <v>5084.4328377679112</v>
      </c>
      <c r="O333" s="10">
        <f t="shared" ca="1" si="55"/>
        <v>4644387.2426657686</v>
      </c>
      <c r="P333" s="12">
        <f t="shared" ca="1" si="52"/>
        <v>-2228681.9117429671</v>
      </c>
    </row>
    <row r="334" spans="4:16" x14ac:dyDescent="0.3">
      <c r="D334" s="5">
        <v>333</v>
      </c>
      <c r="E334" s="8">
        <v>7.6900000000000102</v>
      </c>
      <c r="F334" s="10">
        <f t="shared" si="56"/>
        <v>0.47243404640309661</v>
      </c>
      <c r="G334" s="10">
        <f t="shared" si="57"/>
        <v>599992.59842993983</v>
      </c>
      <c r="H334" s="8">
        <v>7.6400000000000103</v>
      </c>
      <c r="I334" s="10">
        <f t="shared" ca="1" si="50"/>
        <v>10.415996510871754</v>
      </c>
      <c r="J334" s="10">
        <f t="shared" ca="1" si="53"/>
        <v>599836.76579734357</v>
      </c>
      <c r="K334" s="10">
        <f t="shared" ca="1" si="54"/>
        <v>-1928681.911742965</v>
      </c>
      <c r="L334" s="10">
        <f t="shared" si="58"/>
        <v>3.6330178168398177</v>
      </c>
      <c r="M334" s="10">
        <f t="shared" si="59"/>
        <v>2415708.9639406186</v>
      </c>
      <c r="N334" s="10">
        <f t="shared" ca="1" si="51"/>
        <v>5079.5782133430603</v>
      </c>
      <c r="O334" s="10">
        <f t="shared" ca="1" si="55"/>
        <v>4649466.820879112</v>
      </c>
      <c r="P334" s="12">
        <f t="shared" ca="1" si="52"/>
        <v>-2233757.8569384934</v>
      </c>
    </row>
    <row r="335" spans="4:16" x14ac:dyDescent="0.3">
      <c r="D335" s="5">
        <v>334</v>
      </c>
      <c r="E335" s="8">
        <v>7.7100000000000097</v>
      </c>
      <c r="F335" s="10">
        <f t="shared" si="56"/>
        <v>0.44408872528650328</v>
      </c>
      <c r="G335" s="10">
        <f t="shared" si="57"/>
        <v>599993.04251866508</v>
      </c>
      <c r="H335" s="8">
        <v>7.6600000000000099</v>
      </c>
      <c r="I335" s="10">
        <f t="shared" ca="1" si="50"/>
        <v>9.7913876188940669</v>
      </c>
      <c r="J335" s="10">
        <f t="shared" ca="1" si="53"/>
        <v>599846.55718496244</v>
      </c>
      <c r="K335" s="10">
        <f t="shared" ca="1" si="54"/>
        <v>-1933757.8569384913</v>
      </c>
      <c r="L335" s="10">
        <f t="shared" si="58"/>
        <v>3.4239240719589445</v>
      </c>
      <c r="M335" s="10">
        <f t="shared" si="59"/>
        <v>2415712.3878646907</v>
      </c>
      <c r="N335" s="10">
        <f t="shared" ca="1" si="51"/>
        <v>5075.0020291607289</v>
      </c>
      <c r="O335" s="10">
        <f t="shared" ca="1" si="55"/>
        <v>4654541.822908273</v>
      </c>
      <c r="P335" s="12">
        <f t="shared" ca="1" si="52"/>
        <v>-2238829.4350435822</v>
      </c>
    </row>
    <row r="336" spans="4:16" x14ac:dyDescent="0.3">
      <c r="D336" s="5">
        <v>335</v>
      </c>
      <c r="E336" s="8">
        <v>7.7300000000000102</v>
      </c>
      <c r="F336" s="10">
        <f t="shared" si="56"/>
        <v>0.41744403944038228</v>
      </c>
      <c r="G336" s="10">
        <f t="shared" si="57"/>
        <v>599993.45996270457</v>
      </c>
      <c r="H336" s="8">
        <v>7.6800000000000104</v>
      </c>
      <c r="I336" s="10">
        <f t="shared" ca="1" si="50"/>
        <v>9.2042144325049726</v>
      </c>
      <c r="J336" s="10">
        <f t="shared" ca="1" si="53"/>
        <v>599855.76139939495</v>
      </c>
      <c r="K336" s="10">
        <f t="shared" ca="1" si="54"/>
        <v>-1938829.4350435801</v>
      </c>
      <c r="L336" s="10">
        <f t="shared" si="58"/>
        <v>3.2268424248741594</v>
      </c>
      <c r="M336" s="10">
        <f t="shared" si="59"/>
        <v>2415715.6147071156</v>
      </c>
      <c r="N336" s="10">
        <f t="shared" ca="1" si="51"/>
        <v>5070.6883668416385</v>
      </c>
      <c r="O336" s="10">
        <f t="shared" ca="1" si="55"/>
        <v>4659612.5112751145</v>
      </c>
      <c r="P336" s="12">
        <f t="shared" ca="1" si="52"/>
        <v>-2243896.8965679989</v>
      </c>
    </row>
    <row r="337" spans="4:16" x14ac:dyDescent="0.3">
      <c r="D337" s="5">
        <v>336</v>
      </c>
      <c r="E337" s="8">
        <v>7.7500000000000098</v>
      </c>
      <c r="F337" s="10">
        <f t="shared" si="56"/>
        <v>0.39239796051712722</v>
      </c>
      <c r="G337" s="10">
        <f t="shared" si="57"/>
        <v>599993.8523606651</v>
      </c>
      <c r="H337" s="8">
        <v>7.7000000000000099</v>
      </c>
      <c r="I337" s="10">
        <f t="shared" ca="1" si="50"/>
        <v>8.6522355589126114</v>
      </c>
      <c r="J337" s="10">
        <f t="shared" ca="1" si="53"/>
        <v>599864.4136349539</v>
      </c>
      <c r="K337" s="10">
        <f t="shared" ca="1" si="54"/>
        <v>-1943896.8965679968</v>
      </c>
      <c r="L337" s="10">
        <f t="shared" si="58"/>
        <v>3.0410841940077398</v>
      </c>
      <c r="M337" s="10">
        <f t="shared" si="59"/>
        <v>2415718.6557913097</v>
      </c>
      <c r="N337" s="10">
        <f t="shared" ca="1" si="51"/>
        <v>5066.6222138036273</v>
      </c>
      <c r="O337" s="10">
        <f t="shared" ca="1" si="55"/>
        <v>4664679.1334889177</v>
      </c>
      <c r="P337" s="12">
        <f t="shared" ca="1" si="52"/>
        <v>-2248960.4776976081</v>
      </c>
    </row>
    <row r="338" spans="4:16" x14ac:dyDescent="0.3">
      <c r="D338" s="5">
        <v>337</v>
      </c>
      <c r="E338" s="8">
        <v>7.7700000000000102</v>
      </c>
      <c r="F338" s="10">
        <f t="shared" si="56"/>
        <v>0.36885458074707905</v>
      </c>
      <c r="G338" s="10">
        <f t="shared" si="57"/>
        <v>599994.2212152459</v>
      </c>
      <c r="H338" s="8">
        <v>7.7200000000000104</v>
      </c>
      <c r="I338" s="10">
        <f t="shared" ca="1" si="50"/>
        <v>8.1333435365271214</v>
      </c>
      <c r="J338" s="10">
        <f t="shared" ca="1" si="53"/>
        <v>599872.54697849043</v>
      </c>
      <c r="K338" s="10">
        <f t="shared" ca="1" si="54"/>
        <v>-1948960.4776976064</v>
      </c>
      <c r="L338" s="10">
        <f t="shared" si="58"/>
        <v>2.8660000924048079</v>
      </c>
      <c r="M338" s="10">
        <f t="shared" si="59"/>
        <v>2415721.5217914023</v>
      </c>
      <c r="N338" s="10">
        <f t="shared" ca="1" si="51"/>
        <v>5062.7894121019899</v>
      </c>
      <c r="O338" s="10">
        <f t="shared" ca="1" si="55"/>
        <v>4669741.9229010195</v>
      </c>
      <c r="P338" s="12">
        <f t="shared" ca="1" si="52"/>
        <v>-2254020.4011096172</v>
      </c>
    </row>
    <row r="339" spans="4:16" x14ac:dyDescent="0.3">
      <c r="D339" s="5">
        <v>338</v>
      </c>
      <c r="E339" s="8">
        <v>7.7900000000000098</v>
      </c>
      <c r="F339" s="10">
        <f t="shared" si="56"/>
        <v>0.34672374581091542</v>
      </c>
      <c r="G339" s="10">
        <f t="shared" si="57"/>
        <v>599994.56793899171</v>
      </c>
      <c r="H339" s="8">
        <v>7.74000000000001</v>
      </c>
      <c r="I339" s="10">
        <f t="shared" ca="1" si="50"/>
        <v>7.6455568633051794</v>
      </c>
      <c r="J339" s="10">
        <f t="shared" ca="1" si="53"/>
        <v>599880.19253535371</v>
      </c>
      <c r="K339" s="10">
        <f t="shared" ca="1" si="54"/>
        <v>-1954020.401109616</v>
      </c>
      <c r="L339" s="10">
        <f t="shared" si="58"/>
        <v>2.7009779798670346</v>
      </c>
      <c r="M339" s="10">
        <f t="shared" si="59"/>
        <v>2415724.2227693819</v>
      </c>
      <c r="N339" s="10">
        <f t="shared" ca="1" si="51"/>
        <v>5059.1766101219819</v>
      </c>
      <c r="O339" s="10">
        <f t="shared" ca="1" si="55"/>
        <v>4674801.0995111419</v>
      </c>
      <c r="P339" s="12">
        <f t="shared" ca="1" si="52"/>
        <v>-2259076.8767417599</v>
      </c>
    </row>
    <row r="340" spans="4:16" x14ac:dyDescent="0.3">
      <c r="D340" s="5">
        <v>339</v>
      </c>
      <c r="E340" s="8">
        <v>7.8100000000000103</v>
      </c>
      <c r="F340" s="10">
        <f t="shared" si="56"/>
        <v>0.32592070976896703</v>
      </c>
      <c r="G340" s="10">
        <f t="shared" si="57"/>
        <v>599994.89385970146</v>
      </c>
      <c r="H340" s="8">
        <v>7.7600000000000096</v>
      </c>
      <c r="I340" s="10">
        <f t="shared" ca="1" si="50"/>
        <v>7.1870124959190171</v>
      </c>
      <c r="J340" s="10">
        <f t="shared" ca="1" si="53"/>
        <v>599887.37954784965</v>
      </c>
      <c r="K340" s="10">
        <f t="shared" ca="1" si="54"/>
        <v>-1959076.8767417581</v>
      </c>
      <c r="L340" s="10">
        <f t="shared" si="58"/>
        <v>2.5454407432956359</v>
      </c>
      <c r="M340" s="10">
        <f t="shared" si="59"/>
        <v>2415726.7682101252</v>
      </c>
      <c r="N340" s="10">
        <f t="shared" ca="1" si="51"/>
        <v>5055.7712169683318</v>
      </c>
      <c r="O340" s="10">
        <f t="shared" ca="1" si="55"/>
        <v>4679856.87072811</v>
      </c>
      <c r="P340" s="12">
        <f t="shared" ca="1" si="52"/>
        <v>-2264130.1025179848</v>
      </c>
    </row>
    <row r="341" spans="4:16" x14ac:dyDescent="0.3">
      <c r="D341" s="5">
        <v>340</v>
      </c>
      <c r="E341" s="8">
        <v>7.8300000000000098</v>
      </c>
      <c r="F341" s="10">
        <f t="shared" si="56"/>
        <v>0.30636581064528801</v>
      </c>
      <c r="G341" s="10">
        <f t="shared" si="57"/>
        <v>599995.20022551215</v>
      </c>
      <c r="H341" s="8">
        <v>7.78000000000001</v>
      </c>
      <c r="I341" s="10">
        <f t="shared" ca="1" si="50"/>
        <v>6.755958792396938</v>
      </c>
      <c r="J341" s="10">
        <f t="shared" ca="1" si="53"/>
        <v>599894.13550664205</v>
      </c>
      <c r="K341" s="10">
        <f t="shared" ca="1" si="54"/>
        <v>-1964130.1025179832</v>
      </c>
      <c r="L341" s="10">
        <f t="shared" si="58"/>
        <v>2.3988442973526083</v>
      </c>
      <c r="M341" s="10">
        <f t="shared" si="59"/>
        <v>2415729.1670544227</v>
      </c>
      <c r="N341" s="10">
        <f t="shared" ca="1" si="51"/>
        <v>5052.5613594048482</v>
      </c>
      <c r="O341" s="10">
        <f t="shared" ca="1" si="55"/>
        <v>4684909.4320875145</v>
      </c>
      <c r="P341" s="12">
        <f t="shared" ca="1" si="52"/>
        <v>-2269180.2650330919</v>
      </c>
    </row>
    <row r="342" spans="4:16" x14ac:dyDescent="0.3">
      <c r="D342" s="5">
        <v>341</v>
      </c>
      <c r="E342" s="8">
        <v>7.8500000000000103</v>
      </c>
      <c r="F342" s="10">
        <f t="shared" si="56"/>
        <v>0.28798416548761369</v>
      </c>
      <c r="G342" s="10">
        <f t="shared" si="57"/>
        <v>599995.48820967763</v>
      </c>
      <c r="H342" s="8">
        <v>7.8000000000000096</v>
      </c>
      <c r="I342" s="10">
        <f t="shared" ca="1" si="50"/>
        <v>6.3507488723815442</v>
      </c>
      <c r="J342" s="10">
        <f t="shared" ca="1" si="53"/>
        <v>599900.48625551444</v>
      </c>
      <c r="K342" s="10">
        <f t="shared" ca="1" si="54"/>
        <v>-1969180.2650330907</v>
      </c>
      <c r="L342" s="10">
        <f t="shared" si="58"/>
        <v>2.2606756990777703</v>
      </c>
      <c r="M342" s="10">
        <f t="shared" si="59"/>
        <v>2415731.4277301216</v>
      </c>
      <c r="N342" s="10">
        <f t="shared" ca="1" si="51"/>
        <v>5049.5358412045762</v>
      </c>
      <c r="O342" s="10">
        <f t="shared" ca="1" si="55"/>
        <v>4689958.9679287188</v>
      </c>
      <c r="P342" s="12">
        <f t="shared" ca="1" si="52"/>
        <v>-2274227.5401985971</v>
      </c>
    </row>
    <row r="343" spans="4:16" x14ac:dyDescent="0.3">
      <c r="D343" s="5">
        <v>342</v>
      </c>
      <c r="E343" s="8">
        <v>7.8700000000000099</v>
      </c>
      <c r="F343" s="10">
        <f t="shared" si="56"/>
        <v>0.27070538371717007</v>
      </c>
      <c r="G343" s="10">
        <f t="shared" si="57"/>
        <v>599995.75891506136</v>
      </c>
      <c r="H343" s="8">
        <v>7.8200000000000101</v>
      </c>
      <c r="I343" s="10">
        <f t="shared" ca="1" si="50"/>
        <v>5.9698343705997177</v>
      </c>
      <c r="J343" s="10">
        <f t="shared" ca="1" si="53"/>
        <v>599906.45608988509</v>
      </c>
      <c r="K343" s="10">
        <f t="shared" ca="1" si="54"/>
        <v>-1974227.5401985964</v>
      </c>
      <c r="L343" s="10">
        <f t="shared" si="58"/>
        <v>2.1304513698541312</v>
      </c>
      <c r="M343" s="10">
        <f t="shared" si="59"/>
        <v>2415733.5581814917</v>
      </c>
      <c r="N343" s="10">
        <f t="shared" ca="1" si="51"/>
        <v>5046.6841047780899</v>
      </c>
      <c r="O343" s="10">
        <f t="shared" ca="1" si="55"/>
        <v>4695005.6520334966</v>
      </c>
      <c r="P343" s="12">
        <f t="shared" ca="1" si="52"/>
        <v>-2279272.093852005</v>
      </c>
    </row>
    <row r="344" spans="4:16" x14ac:dyDescent="0.3">
      <c r="D344" s="5">
        <v>343</v>
      </c>
      <c r="E344" s="8">
        <v>7.8900000000000103</v>
      </c>
      <c r="F344" s="10">
        <f t="shared" si="56"/>
        <v>0.25446329763801728</v>
      </c>
      <c r="G344" s="10">
        <f t="shared" si="57"/>
        <v>599996.01337835903</v>
      </c>
      <c r="H344" s="8">
        <v>7.8400000000000096</v>
      </c>
      <c r="I344" s="10">
        <f t="shared" ca="1" si="50"/>
        <v>5.6117595605826125</v>
      </c>
      <c r="J344" s="10">
        <f t="shared" ca="1" si="53"/>
        <v>599912.06784944562</v>
      </c>
      <c r="K344" s="10">
        <f t="shared" ca="1" si="54"/>
        <v>-1979272.0938520047</v>
      </c>
      <c r="L344" s="10">
        <f t="shared" si="58"/>
        <v>2.0077154183639592</v>
      </c>
      <c r="M344" s="10">
        <f t="shared" si="59"/>
        <v>2415735.5658969101</v>
      </c>
      <c r="N344" s="10">
        <f t="shared" ca="1" si="51"/>
        <v>5043.9961949549679</v>
      </c>
      <c r="O344" s="10">
        <f t="shared" ca="1" si="55"/>
        <v>4700049.6482284516</v>
      </c>
      <c r="P344" s="12">
        <f t="shared" ca="1" si="52"/>
        <v>-2284314.0823315415</v>
      </c>
    </row>
    <row r="345" spans="4:16" x14ac:dyDescent="0.3">
      <c r="D345" s="5">
        <v>344</v>
      </c>
      <c r="E345" s="8">
        <v>7.9100000000000099</v>
      </c>
      <c r="F345" s="10">
        <f t="shared" si="56"/>
        <v>0.23919570914310084</v>
      </c>
      <c r="G345" s="10">
        <f t="shared" si="57"/>
        <v>599996.25257406814</v>
      </c>
      <c r="H345" s="8">
        <v>7.8600000000000101</v>
      </c>
      <c r="I345" s="10">
        <f t="shared" ca="1" si="50"/>
        <v>5.2751558269525427</v>
      </c>
      <c r="J345" s="10">
        <f t="shared" ca="1" si="53"/>
        <v>599917.34300527256</v>
      </c>
      <c r="K345" s="10">
        <f t="shared" ca="1" si="54"/>
        <v>-1984314.0823315412</v>
      </c>
      <c r="L345" s="10">
        <f t="shared" si="58"/>
        <v>1.8920380593219301</v>
      </c>
      <c r="M345" s="10">
        <f t="shared" si="59"/>
        <v>2415737.4579349696</v>
      </c>
      <c r="N345" s="10">
        <f t="shared" ca="1" si="51"/>
        <v>5041.4627247998469</v>
      </c>
      <c r="O345" s="10">
        <f t="shared" ca="1" si="55"/>
        <v>4705091.1109532518</v>
      </c>
      <c r="P345" s="12">
        <f t="shared" ca="1" si="52"/>
        <v>-2289353.6530182823</v>
      </c>
    </row>
    <row r="346" spans="4:16" x14ac:dyDescent="0.3">
      <c r="D346" s="5">
        <v>345</v>
      </c>
      <c r="E346" s="8">
        <v>7.9300000000000104</v>
      </c>
      <c r="F346" s="10">
        <f t="shared" si="56"/>
        <v>0.22484415159119481</v>
      </c>
      <c r="G346" s="10">
        <f t="shared" si="57"/>
        <v>599996.47741821979</v>
      </c>
      <c r="H346" s="8">
        <v>7.8800000000000097</v>
      </c>
      <c r="I346" s="10">
        <f t="shared" ca="1" si="50"/>
        <v>4.9587364657686734</v>
      </c>
      <c r="J346" s="10">
        <f t="shared" ca="1" si="53"/>
        <v>599922.30174173834</v>
      </c>
      <c r="K346" s="10">
        <f t="shared" ca="1" si="54"/>
        <v>-1989353.6530182816</v>
      </c>
      <c r="L346" s="10">
        <f t="shared" si="58"/>
        <v>1.7830141221181772</v>
      </c>
      <c r="M346" s="10">
        <f t="shared" si="59"/>
        <v>2415739.2409490915</v>
      </c>
      <c r="N346" s="10">
        <f t="shared" ca="1" si="51"/>
        <v>5039.0748433502577</v>
      </c>
      <c r="O346" s="10">
        <f t="shared" ca="1" si="55"/>
        <v>4710130.1857966017</v>
      </c>
      <c r="P346" s="12">
        <f t="shared" ca="1" si="52"/>
        <v>-2294390.9448475102</v>
      </c>
    </row>
    <row r="347" spans="4:16" x14ac:dyDescent="0.3">
      <c r="D347" s="5">
        <v>346</v>
      </c>
      <c r="E347" s="8">
        <v>7.9500000000000099</v>
      </c>
      <c r="F347" s="10">
        <f t="shared" si="56"/>
        <v>0.21135366595453603</v>
      </c>
      <c r="G347" s="10">
        <f t="shared" si="57"/>
        <v>599996.6887718857</v>
      </c>
      <c r="H347" s="8">
        <v>7.9000000000000101</v>
      </c>
      <c r="I347" s="10">
        <f t="shared" ca="1" si="50"/>
        <v>4.6612917937660283</v>
      </c>
      <c r="J347" s="10">
        <f t="shared" ca="1" si="53"/>
        <v>599926.96303353214</v>
      </c>
      <c r="K347" s="10">
        <f t="shared" ca="1" si="54"/>
        <v>-1994390.9448475097</v>
      </c>
      <c r="L347" s="10">
        <f t="shared" si="58"/>
        <v>1.6802616443385636</v>
      </c>
      <c r="M347" s="10">
        <f t="shared" si="59"/>
        <v>2415740.921210736</v>
      </c>
      <c r="N347" s="10">
        <f t="shared" ca="1" si="51"/>
        <v>5036.8242051707521</v>
      </c>
      <c r="O347" s="10">
        <f t="shared" ca="1" si="55"/>
        <v>4715167.0100017721</v>
      </c>
      <c r="P347" s="12">
        <f t="shared" ca="1" si="52"/>
        <v>-2299426.088791036</v>
      </c>
    </row>
    <row r="348" spans="4:16" x14ac:dyDescent="0.3">
      <c r="D348" s="5">
        <v>347</v>
      </c>
      <c r="E348" s="8">
        <v>7.9700000000000104</v>
      </c>
      <c r="F348" s="10">
        <f t="shared" si="56"/>
        <v>0.19867259043463842</v>
      </c>
      <c r="G348" s="10">
        <f t="shared" si="57"/>
        <v>599996.88744447613</v>
      </c>
      <c r="H348" s="8">
        <v>7.9200000000000097</v>
      </c>
      <c r="I348" s="10">
        <f t="shared" ca="1" si="50"/>
        <v>4.3816845482244142</v>
      </c>
      <c r="J348" s="10">
        <f t="shared" ca="1" si="53"/>
        <v>599931.34471808036</v>
      </c>
      <c r="K348" s="10">
        <f t="shared" ca="1" si="54"/>
        <v>-1999426.0887910363</v>
      </c>
      <c r="L348" s="10">
        <f t="shared" si="58"/>
        <v>1.5834205457640702</v>
      </c>
      <c r="M348" s="10">
        <f t="shared" si="59"/>
        <v>2415742.5046312818</v>
      </c>
      <c r="N348" s="10">
        <f t="shared" ca="1" si="51"/>
        <v>5034.7029416219375</v>
      </c>
      <c r="O348" s="10">
        <f t="shared" ca="1" si="55"/>
        <v>4720201.7129433937</v>
      </c>
      <c r="P348" s="12">
        <f t="shared" ca="1" si="52"/>
        <v>-2304459.2083121119</v>
      </c>
    </row>
    <row r="349" spans="4:16" x14ac:dyDescent="0.3">
      <c r="D349" s="5">
        <v>348</v>
      </c>
      <c r="E349" s="8">
        <v>7.99000000000001</v>
      </c>
      <c r="F349" s="10">
        <f t="shared" si="56"/>
        <v>0.18675236263193007</v>
      </c>
      <c r="G349" s="10">
        <f t="shared" si="57"/>
        <v>599997.07419683877</v>
      </c>
      <c r="H349" s="8">
        <v>7.9400000000000102</v>
      </c>
      <c r="I349" s="10">
        <f t="shared" ca="1" si="50"/>
        <v>4.118845560404659</v>
      </c>
      <c r="J349" s="10">
        <f t="shared" ca="1" si="53"/>
        <v>599935.46356364072</v>
      </c>
      <c r="K349" s="10">
        <f t="shared" ca="1" si="54"/>
        <v>-2004459.2083121124</v>
      </c>
      <c r="L349" s="10">
        <f t="shared" si="58"/>
        <v>1.4921513774291231</v>
      </c>
      <c r="M349" s="10">
        <f t="shared" si="59"/>
        <v>2415743.9967826591</v>
      </c>
      <c r="N349" s="10">
        <f t="shared" ca="1" si="51"/>
        <v>5032.7036337496129</v>
      </c>
      <c r="O349" s="10">
        <f t="shared" ca="1" si="55"/>
        <v>4725234.4165771436</v>
      </c>
      <c r="P349" s="12">
        <f t="shared" ca="1" si="52"/>
        <v>-2309490.4197944845</v>
      </c>
    </row>
    <row r="350" spans="4:16" x14ac:dyDescent="0.3">
      <c r="D350" s="5">
        <v>349</v>
      </c>
      <c r="E350" s="8">
        <v>8.0100000000000104</v>
      </c>
      <c r="F350" s="10">
        <f t="shared" si="56"/>
        <v>0.17554733364115893</v>
      </c>
      <c r="G350" s="10">
        <f t="shared" si="57"/>
        <v>599997.24974417244</v>
      </c>
      <c r="H350" s="8">
        <v>7.9600000000000097</v>
      </c>
      <c r="I350" s="10">
        <f t="shared" ca="1" si="50"/>
        <v>3.8717696863951034</v>
      </c>
      <c r="J350" s="10">
        <f t="shared" ca="1" si="53"/>
        <v>599939.33533332706</v>
      </c>
      <c r="K350" s="10">
        <f t="shared" ca="1" si="54"/>
        <v>-2009490.4197944845</v>
      </c>
      <c r="L350" s="10">
        <f t="shared" si="58"/>
        <v>1.4061341424656848</v>
      </c>
      <c r="M350" s="10">
        <f t="shared" si="59"/>
        <v>2415745.4029168016</v>
      </c>
      <c r="N350" s="10">
        <f t="shared" ca="1" si="51"/>
        <v>5030.8192867037051</v>
      </c>
      <c r="O350" s="10">
        <f t="shared" ca="1" si="55"/>
        <v>4730265.2358638477</v>
      </c>
      <c r="P350" s="12">
        <f t="shared" ca="1" si="52"/>
        <v>-2314519.832947046</v>
      </c>
    </row>
    <row r="351" spans="4:16" x14ac:dyDescent="0.3">
      <c r="D351" s="5">
        <v>350</v>
      </c>
      <c r="E351" s="8">
        <v>8.03000000000001</v>
      </c>
      <c r="F351" s="10">
        <f t="shared" si="56"/>
        <v>0.16501459326283779</v>
      </c>
      <c r="G351" s="10">
        <f t="shared" si="57"/>
        <v>599997.41475876572</v>
      </c>
      <c r="H351" s="8">
        <v>7.9800000000000102</v>
      </c>
      <c r="I351" s="10">
        <f t="shared" ca="1" si="50"/>
        <v>3.6395119801978884</v>
      </c>
      <c r="J351" s="10">
        <f t="shared" ca="1" si="53"/>
        <v>599942.9748453073</v>
      </c>
      <c r="K351" s="10">
        <f t="shared" ca="1" si="54"/>
        <v>-2014519.8329470456</v>
      </c>
      <c r="L351" s="10">
        <f t="shared" si="58"/>
        <v>1.3250671839005892</v>
      </c>
      <c r="M351" s="10">
        <f t="shared" si="59"/>
        <v>2415746.7279839856</v>
      </c>
      <c r="N351" s="10">
        <f t="shared" ca="1" si="51"/>
        <v>5029.0433056019792</v>
      </c>
      <c r="O351" s="10">
        <f t="shared" ca="1" si="55"/>
        <v>4735294.2791694496</v>
      </c>
      <c r="P351" s="12">
        <f t="shared" ca="1" si="52"/>
        <v>-2319547.551185464</v>
      </c>
    </row>
    <row r="352" spans="4:16" x14ac:dyDescent="0.3">
      <c r="D352" s="5">
        <v>351</v>
      </c>
      <c r="E352" s="8">
        <v>8.0500000000000096</v>
      </c>
      <c r="F352" s="10">
        <f t="shared" si="56"/>
        <v>0.15511380570953029</v>
      </c>
      <c r="G352" s="10">
        <f t="shared" si="57"/>
        <v>599997.56987257139</v>
      </c>
      <c r="H352" s="8">
        <v>8.0000000000000107</v>
      </c>
      <c r="I352" s="10">
        <f t="shared" ca="1" si="50"/>
        <v>3.4211840947354029</v>
      </c>
      <c r="J352" s="10">
        <f t="shared" ca="1" si="53"/>
        <v>599946.39602940204</v>
      </c>
      <c r="K352" s="10">
        <f t="shared" ca="1" si="54"/>
        <v>-2019547.5511854636</v>
      </c>
      <c r="L352" s="10">
        <f t="shared" si="58"/>
        <v>1.2486661359617204</v>
      </c>
      <c r="M352" s="10">
        <f t="shared" si="59"/>
        <v>2415747.9766501216</v>
      </c>
      <c r="N352" s="10">
        <f t="shared" ca="1" si="51"/>
        <v>5027.3694727578832</v>
      </c>
      <c r="O352" s="10">
        <f t="shared" ca="1" si="55"/>
        <v>4740321.6486422075</v>
      </c>
      <c r="P352" s="12">
        <f t="shared" ca="1" si="52"/>
        <v>-2324573.6719920859</v>
      </c>
    </row>
    <row r="353" spans="4:16" x14ac:dyDescent="0.3">
      <c r="D353" s="5">
        <v>352</v>
      </c>
      <c r="E353" s="8">
        <v>8.0700000000000092</v>
      </c>
      <c r="F353" s="10">
        <f t="shared" si="56"/>
        <v>0.14580705516477249</v>
      </c>
      <c r="G353" s="10">
        <f t="shared" si="57"/>
        <v>599997.71567962656</v>
      </c>
      <c r="H353" s="8">
        <v>8.0200000000000102</v>
      </c>
      <c r="I353" s="10">
        <f t="shared" ca="1" si="50"/>
        <v>3.2159508973114401</v>
      </c>
      <c r="J353" s="10">
        <f t="shared" ca="1" si="53"/>
        <v>599949.61198029935</v>
      </c>
      <c r="K353" s="10">
        <f t="shared" ca="1" si="54"/>
        <v>-2024573.6719920854</v>
      </c>
      <c r="L353" s="10">
        <f t="shared" si="58"/>
        <v>1.1766629351797153</v>
      </c>
      <c r="M353" s="10">
        <f t="shared" si="59"/>
        <v>2415749.153313057</v>
      </c>
      <c r="N353" s="10">
        <f t="shared" ca="1" si="51"/>
        <v>5025.791926196438</v>
      </c>
      <c r="O353" s="10">
        <f t="shared" ca="1" si="55"/>
        <v>4745347.4405684043</v>
      </c>
      <c r="P353" s="12">
        <f t="shared" ca="1" si="52"/>
        <v>-2329598.2872553472</v>
      </c>
    </row>
    <row r="354" spans="4:16" x14ac:dyDescent="0.3">
      <c r="D354" s="5">
        <v>353</v>
      </c>
      <c r="E354" s="8">
        <v>8.0900000000000105</v>
      </c>
      <c r="F354" s="10">
        <f t="shared" si="56"/>
        <v>0.13705870059428518</v>
      </c>
      <c r="G354" s="10">
        <f t="shared" si="57"/>
        <v>599997.85273832711</v>
      </c>
      <c r="H354" s="8">
        <v>8.0400000000000098</v>
      </c>
      <c r="I354" s="10">
        <f t="shared" ca="1" si="50"/>
        <v>3.0230272867861281</v>
      </c>
      <c r="J354" s="10">
        <f t="shared" ca="1" si="53"/>
        <v>599952.6350075861</v>
      </c>
      <c r="K354" s="10">
        <f t="shared" ca="1" si="54"/>
        <v>-2029598.2872553468</v>
      </c>
      <c r="L354" s="10">
        <f t="shared" si="58"/>
        <v>1.1088048878077685</v>
      </c>
      <c r="M354" s="10">
        <f t="shared" si="59"/>
        <v>2415750.2621179447</v>
      </c>
      <c r="N354" s="10">
        <f t="shared" ca="1" si="51"/>
        <v>5024.3051393857604</v>
      </c>
      <c r="O354" s="10">
        <f t="shared" ca="1" si="55"/>
        <v>4750371.7457077904</v>
      </c>
      <c r="P354" s="12">
        <f t="shared" ca="1" si="52"/>
        <v>-2334621.4835898457</v>
      </c>
    </row>
    <row r="355" spans="4:16" x14ac:dyDescent="0.3">
      <c r="D355" s="5">
        <v>354</v>
      </c>
      <c r="E355" s="8">
        <v>8.1100000000000101</v>
      </c>
      <c r="F355" s="10">
        <f t="shared" si="56"/>
        <v>0.12883523929989613</v>
      </c>
      <c r="G355" s="10">
        <f t="shared" si="57"/>
        <v>599997.98157356645</v>
      </c>
      <c r="H355" s="8">
        <v>8.0600000000000094</v>
      </c>
      <c r="I355" s="10">
        <f t="shared" ca="1" si="50"/>
        <v>2.8416752005835222</v>
      </c>
      <c r="J355" s="10">
        <f t="shared" ca="1" si="53"/>
        <v>599955.47668278671</v>
      </c>
      <c r="K355" s="10">
        <f t="shared" ca="1" si="54"/>
        <v>-2034621.4835898448</v>
      </c>
      <c r="L355" s="10">
        <f t="shared" si="58"/>
        <v>1.0448537907221589</v>
      </c>
      <c r="M355" s="10">
        <f t="shared" si="59"/>
        <v>2415751.3069717353</v>
      </c>
      <c r="N355" s="10">
        <f t="shared" ca="1" si="51"/>
        <v>5022.9039021167036</v>
      </c>
      <c r="O355" s="10">
        <f t="shared" ca="1" si="55"/>
        <v>4755394.6496099075</v>
      </c>
      <c r="P355" s="12">
        <f t="shared" ca="1" si="52"/>
        <v>-2339643.3426381722</v>
      </c>
    </row>
    <row r="356" spans="4:16" x14ac:dyDescent="0.3">
      <c r="D356" s="5">
        <v>355</v>
      </c>
      <c r="E356" s="8">
        <v>8.1300000000000097</v>
      </c>
      <c r="F356" s="10">
        <f t="shared" si="56"/>
        <v>0.12110517860876427</v>
      </c>
      <c r="G356" s="10">
        <f t="shared" si="57"/>
        <v>599998.10267874505</v>
      </c>
      <c r="H356" s="8">
        <v>8.0800000000000107</v>
      </c>
      <c r="I356" s="10">
        <f t="shared" ca="1" si="50"/>
        <v>2.6712008002196312</v>
      </c>
      <c r="J356" s="10">
        <f t="shared" ca="1" si="53"/>
        <v>599958.14788358693</v>
      </c>
      <c r="K356" s="10">
        <f t="shared" ca="1" si="54"/>
        <v>-2039643.3426381708</v>
      </c>
      <c r="L356" s="10">
        <f t="shared" si="58"/>
        <v>0.98458510208925465</v>
      </c>
      <c r="M356" s="10">
        <f t="shared" si="59"/>
        <v>2415752.2915568375</v>
      </c>
      <c r="N356" s="10">
        <f t="shared" ca="1" si="51"/>
        <v>5021.583302465775</v>
      </c>
      <c r="O356" s="10">
        <f t="shared" ca="1" si="55"/>
        <v>4760416.2329123737</v>
      </c>
      <c r="P356" s="12">
        <f t="shared" ca="1" si="52"/>
        <v>-2344663.9413555362</v>
      </c>
    </row>
    <row r="357" spans="4:16" x14ac:dyDescent="0.3">
      <c r="D357" s="5">
        <v>356</v>
      </c>
      <c r="E357" s="8">
        <v>8.1500000000000092</v>
      </c>
      <c r="F357" s="10">
        <f t="shared" si="56"/>
        <v>0.11383891531398305</v>
      </c>
      <c r="G357" s="10">
        <f t="shared" si="57"/>
        <v>599998.21651766042</v>
      </c>
      <c r="H357" s="8">
        <v>8.1000000000000103</v>
      </c>
      <c r="I357" s="10">
        <f t="shared" ca="1" si="50"/>
        <v>2.5109518248190885</v>
      </c>
      <c r="J357" s="10">
        <f t="shared" ca="1" si="53"/>
        <v>599960.65883541177</v>
      </c>
      <c r="K357" s="10">
        <f t="shared" ca="1" si="54"/>
        <v>-2044663.9413555344</v>
      </c>
      <c r="L357" s="10">
        <f t="shared" si="58"/>
        <v>0.92778715980896287</v>
      </c>
      <c r="M357" s="10">
        <f t="shared" si="59"/>
        <v>2415753.2193439975</v>
      </c>
      <c r="N357" s="10">
        <f t="shared" ca="1" si="51"/>
        <v>5020.3387097810346</v>
      </c>
      <c r="O357" s="10">
        <f t="shared" ca="1" si="55"/>
        <v>4765436.5716221547</v>
      </c>
      <c r="P357" s="12">
        <f t="shared" ca="1" si="52"/>
        <v>-2349683.3522781571</v>
      </c>
    </row>
    <row r="358" spans="4:16" x14ac:dyDescent="0.3">
      <c r="D358" s="5">
        <v>357</v>
      </c>
      <c r="E358" s="8">
        <v>8.1700000000000106</v>
      </c>
      <c r="F358" s="10">
        <f t="shared" si="56"/>
        <v>0.10700862229401879</v>
      </c>
      <c r="G358" s="10">
        <f t="shared" si="57"/>
        <v>599998.32352628268</v>
      </c>
      <c r="H358" s="8">
        <v>8.1200000000000099</v>
      </c>
      <c r="I358" s="10">
        <f t="shared" ca="1" si="50"/>
        <v>2.3603151025706675</v>
      </c>
      <c r="J358" s="10">
        <f t="shared" ca="1" si="53"/>
        <v>599963.01915051439</v>
      </c>
      <c r="K358" s="10">
        <f t="shared" ca="1" si="54"/>
        <v>-2049683.3522781555</v>
      </c>
      <c r="L358" s="10">
        <f t="shared" si="58"/>
        <v>0.87426044414213466</v>
      </c>
      <c r="M358" s="10">
        <f t="shared" si="59"/>
        <v>2415754.0936044417</v>
      </c>
      <c r="N358" s="10">
        <f t="shared" ca="1" si="51"/>
        <v>5019.1657586328738</v>
      </c>
      <c r="O358" s="10">
        <f t="shared" ca="1" si="55"/>
        <v>4770455.7373807877</v>
      </c>
      <c r="P358" s="12">
        <f t="shared" ca="1" si="52"/>
        <v>-2354701.643776346</v>
      </c>
    </row>
    <row r="359" spans="4:16" x14ac:dyDescent="0.3">
      <c r="D359" s="5">
        <v>358</v>
      </c>
      <c r="E359" s="8">
        <v>8.1900000000000102</v>
      </c>
      <c r="F359" s="10">
        <f t="shared" si="56"/>
        <v>0.10058814198288601</v>
      </c>
      <c r="G359" s="10">
        <f t="shared" si="57"/>
        <v>599998.42411442462</v>
      </c>
      <c r="H359" s="8">
        <v>8.1400000000000095</v>
      </c>
      <c r="I359" s="10">
        <f t="shared" ca="1" si="50"/>
        <v>2.2187142108138249</v>
      </c>
      <c r="J359" s="10">
        <f t="shared" ca="1" si="53"/>
        <v>599965.23786472518</v>
      </c>
      <c r="K359" s="10">
        <f t="shared" ca="1" si="54"/>
        <v>-2054701.6437763441</v>
      </c>
      <c r="L359" s="10">
        <f t="shared" si="58"/>
        <v>0.82381688283983745</v>
      </c>
      <c r="M359" s="10">
        <f t="shared" si="59"/>
        <v>2415754.9174213246</v>
      </c>
      <c r="N359" s="10">
        <f t="shared" ca="1" si="51"/>
        <v>5018.0603336760241</v>
      </c>
      <c r="O359" s="10">
        <f t="shared" ca="1" si="55"/>
        <v>4775473.7977144634</v>
      </c>
      <c r="P359" s="12">
        <f t="shared" ca="1" si="52"/>
        <v>-2359718.8802931388</v>
      </c>
    </row>
    <row r="360" spans="4:16" x14ac:dyDescent="0.3">
      <c r="D360" s="5">
        <v>359</v>
      </c>
      <c r="E360" s="8">
        <v>8.2100000000000097</v>
      </c>
      <c r="F360" s="10">
        <f t="shared" si="56"/>
        <v>9.4552886181331772E-2</v>
      </c>
      <c r="G360" s="10">
        <f t="shared" si="57"/>
        <v>599998.51866731083</v>
      </c>
      <c r="H360" s="8">
        <v>8.1600000000000108</v>
      </c>
      <c r="I360" s="10">
        <f t="shared" ca="1" si="50"/>
        <v>2.0856072758845947</v>
      </c>
      <c r="J360" s="10">
        <f t="shared" ca="1" si="53"/>
        <v>599967.32347200101</v>
      </c>
      <c r="K360" s="10">
        <f t="shared" ca="1" si="54"/>
        <v>-2059718.8802931372</v>
      </c>
      <c r="L360" s="10">
        <f t="shared" si="58"/>
        <v>0.77627919554873481</v>
      </c>
      <c r="M360" s="10">
        <f t="shared" si="59"/>
        <v>2415755.6937005203</v>
      </c>
      <c r="N360" s="10">
        <f t="shared" ca="1" si="51"/>
        <v>5017.0185553712181</v>
      </c>
      <c r="O360" s="10">
        <f t="shared" ca="1" si="55"/>
        <v>4780490.8162698345</v>
      </c>
      <c r="P360" s="12">
        <f t="shared" ca="1" si="52"/>
        <v>-2364735.1225693142</v>
      </c>
    </row>
    <row r="361" spans="4:16" x14ac:dyDescent="0.3">
      <c r="D361" s="5">
        <v>360</v>
      </c>
      <c r="E361" s="8">
        <v>8.2300000000000093</v>
      </c>
      <c r="F361" s="10">
        <f t="shared" si="56"/>
        <v>8.8879741915813451E-2</v>
      </c>
      <c r="G361" s="10">
        <f t="shared" si="57"/>
        <v>599998.60754705279</v>
      </c>
      <c r="H361" s="8">
        <v>8.1800000000000104</v>
      </c>
      <c r="I361" s="10">
        <f t="shared" ca="1" si="50"/>
        <v>1.9604849043913277</v>
      </c>
      <c r="J361" s="10">
        <f t="shared" ca="1" si="53"/>
        <v>599969.28395690536</v>
      </c>
      <c r="K361" s="10">
        <f t="shared" ca="1" si="54"/>
        <v>-2064735.122569313</v>
      </c>
      <c r="L361" s="10">
        <f t="shared" si="58"/>
        <v>0.73148027596714549</v>
      </c>
      <c r="M361" s="10">
        <f t="shared" si="59"/>
        <v>2415756.4251807961</v>
      </c>
      <c r="N361" s="10">
        <f t="shared" ca="1" si="51"/>
        <v>5016.036766517921</v>
      </c>
      <c r="O361" s="10">
        <f t="shared" ca="1" si="55"/>
        <v>4785506.8530363524</v>
      </c>
      <c r="P361" s="12">
        <f t="shared" ca="1" si="52"/>
        <v>-2369750.4278555564</v>
      </c>
    </row>
    <row r="362" spans="4:16" x14ac:dyDescent="0.3">
      <c r="D362" s="5">
        <v>361</v>
      </c>
      <c r="E362" s="8">
        <v>8.2500000000000107</v>
      </c>
      <c r="F362" s="10">
        <f t="shared" si="56"/>
        <v>8.3546982940277847E-2</v>
      </c>
      <c r="G362" s="10">
        <f t="shared" si="57"/>
        <v>599998.69109403575</v>
      </c>
      <c r="H362" s="8">
        <v>8.2000000000000099</v>
      </c>
      <c r="I362" s="10">
        <f t="shared" ca="1" si="50"/>
        <v>1.8428682381479846</v>
      </c>
      <c r="J362" s="10">
        <f t="shared" ca="1" si="53"/>
        <v>599971.12682514347</v>
      </c>
      <c r="K362" s="10">
        <f t="shared" ca="1" si="54"/>
        <v>-2069750.427855555</v>
      </c>
      <c r="L362" s="10">
        <f t="shared" si="58"/>
        <v>0.6892626092572931</v>
      </c>
      <c r="M362" s="10">
        <f t="shared" si="59"/>
        <v>2415757.1144434055</v>
      </c>
      <c r="N362" s="10">
        <f t="shared" ca="1" si="51"/>
        <v>5015.1115195528137</v>
      </c>
      <c r="O362" s="10">
        <f t="shared" ca="1" si="55"/>
        <v>4790521.9645559052</v>
      </c>
      <c r="P362" s="12">
        <f t="shared" ca="1" si="52"/>
        <v>-2374764.8501124997</v>
      </c>
    </row>
    <row r="363" spans="4:16" x14ac:dyDescent="0.3">
      <c r="D363" s="5">
        <v>362</v>
      </c>
      <c r="E363" s="8">
        <v>8.2700000000000102</v>
      </c>
      <c r="F363" s="10">
        <f t="shared" si="56"/>
        <v>7.8534186531614134E-2</v>
      </c>
      <c r="G363" s="10">
        <f t="shared" si="57"/>
        <v>599998.76962822233</v>
      </c>
      <c r="H363" s="8">
        <v>8.2200000000000095</v>
      </c>
      <c r="I363" s="10">
        <f t="shared" ca="1" si="50"/>
        <v>1.732307125369368</v>
      </c>
      <c r="J363" s="10">
        <f t="shared" ca="1" si="53"/>
        <v>599972.85913226882</v>
      </c>
      <c r="K363" s="10">
        <f t="shared" ca="1" si="54"/>
        <v>-2074764.8501124985</v>
      </c>
      <c r="L363" s="10">
        <f t="shared" si="58"/>
        <v>0.64947772261644965</v>
      </c>
      <c r="M363" s="10">
        <f t="shared" si="59"/>
        <v>2415757.7639211281</v>
      </c>
      <c r="N363" s="10">
        <f t="shared" ca="1" si="51"/>
        <v>5014.2395645705365</v>
      </c>
      <c r="O363" s="10">
        <f t="shared" ca="1" si="55"/>
        <v>4795536.2041204758</v>
      </c>
      <c r="P363" s="12">
        <f t="shared" ca="1" si="52"/>
        <v>-2379778.4401993477</v>
      </c>
    </row>
    <row r="364" spans="4:16" x14ac:dyDescent="0.3">
      <c r="D364" s="5">
        <v>363</v>
      </c>
      <c r="E364" s="8">
        <v>8.2900000000000098</v>
      </c>
      <c r="F364" s="10">
        <f t="shared" si="56"/>
        <v>7.3822155278532836E-2</v>
      </c>
      <c r="G364" s="10">
        <f t="shared" si="57"/>
        <v>599998.84345037758</v>
      </c>
      <c r="H364" s="8">
        <v>8.2400000000000109</v>
      </c>
      <c r="I364" s="10">
        <f t="shared" ca="1" si="50"/>
        <v>1.6283784012009617</v>
      </c>
      <c r="J364" s="10">
        <f t="shared" ca="1" si="53"/>
        <v>599974.48751066998</v>
      </c>
      <c r="K364" s="10">
        <f t="shared" ca="1" si="54"/>
        <v>-2079778.4401993465</v>
      </c>
      <c r="L364" s="10">
        <f t="shared" si="58"/>
        <v>0.61198566725903791</v>
      </c>
      <c r="M364" s="10">
        <f t="shared" si="59"/>
        <v>2415758.3759067953</v>
      </c>
      <c r="N364" s="10">
        <f t="shared" ca="1" si="51"/>
        <v>5013.4178380258963</v>
      </c>
      <c r="O364" s="10">
        <f t="shared" ca="1" si="55"/>
        <v>4800549.6219585016</v>
      </c>
      <c r="P364" s="12">
        <f t="shared" ca="1" si="52"/>
        <v>-2384791.2460517064</v>
      </c>
    </row>
    <row r="365" spans="4:16" x14ac:dyDescent="0.3">
      <c r="D365" s="5">
        <v>364</v>
      </c>
      <c r="E365" s="8">
        <v>8.3100000000000094</v>
      </c>
      <c r="F365" s="10">
        <f t="shared" si="56"/>
        <v>6.9392843584566252E-2</v>
      </c>
      <c r="G365" s="10">
        <f t="shared" si="57"/>
        <v>599998.91284322122</v>
      </c>
      <c r="H365" s="8">
        <v>8.2600000000000104</v>
      </c>
      <c r="I365" s="10">
        <f t="shared" ca="1" si="50"/>
        <v>1.53068427109023</v>
      </c>
      <c r="J365" s="10">
        <f t="shared" ca="1" si="53"/>
        <v>599976.01819494111</v>
      </c>
      <c r="K365" s="10">
        <f t="shared" ca="1" si="54"/>
        <v>-2084791.2460517052</v>
      </c>
      <c r="L365" s="10">
        <f t="shared" si="58"/>
        <v>0.57665453018774626</v>
      </c>
      <c r="M365" s="10">
        <f t="shared" si="59"/>
        <v>2415758.9525613254</v>
      </c>
      <c r="N365" s="10">
        <f t="shared" ca="1" si="51"/>
        <v>5012.6434520792054</v>
      </c>
      <c r="O365" s="10">
        <f t="shared" ca="1" si="55"/>
        <v>4805562.2654105807</v>
      </c>
      <c r="P365" s="12">
        <f t="shared" ca="1" si="52"/>
        <v>-2389803.3128492553</v>
      </c>
    </row>
    <row r="366" spans="4:16" x14ac:dyDescent="0.3">
      <c r="D366" s="7">
        <v>365</v>
      </c>
      <c r="E366" s="9">
        <v>8.3300000000000107</v>
      </c>
      <c r="F366" s="11">
        <f t="shared" si="56"/>
        <v>6.5229288536026081E-2</v>
      </c>
      <c r="G366" s="11">
        <f t="shared" si="57"/>
        <v>599998.97807250975</v>
      </c>
      <c r="H366" s="9">
        <v>8.28000000000001</v>
      </c>
      <c r="I366" s="11">
        <f t="shared" ca="1" si="50"/>
        <v>1.4388507908362924</v>
      </c>
      <c r="J366" s="11">
        <f t="shared" ca="1" si="53"/>
        <v>599977.45704573195</v>
      </c>
      <c r="K366" s="10">
        <f t="shared" ca="1" si="54"/>
        <v>-2089803.3128492543</v>
      </c>
      <c r="L366" s="11">
        <f t="shared" si="58"/>
        <v>0.5433599735050979</v>
      </c>
      <c r="M366" s="11">
        <f t="shared" si="59"/>
        <v>2415759.4959212989</v>
      </c>
      <c r="N366" s="10">
        <f t="shared" ca="1" si="51"/>
        <v>5011.9136845481244</v>
      </c>
      <c r="O366" s="11">
        <f t="shared" ca="1" si="55"/>
        <v>4810574.1790951286</v>
      </c>
      <c r="P366" s="13">
        <f t="shared" ca="1" si="52"/>
        <v>-2394814.6831738297</v>
      </c>
    </row>
  </sheetData>
  <scenarios current="3" show="1" sqref="AA2:AF2">
    <scenario name="Увеличение N" locked="1" count="6" user="Антон Кадочников" comment="Автор: Антон Кадочников , 12.02.2024_x000a_Автор изменений: Антон Кадочников , 12.02.2024">
      <inputCells r="B3" val="2000000"/>
      <inputCells r="B4" val="0,0000001"/>
      <inputCells r="B5" val="5000"/>
      <inputCells r="B6" val="50"/>
      <inputCells r="B7" val="300000"/>
      <inputCells r="B8" val="100"/>
    </scenario>
    <scenario name="Уменьшение N" locked="1" count="6" user="Антон Кадочников" comment="Автор: Антон Кадочников , 12.02.2024_x000a_Автор изменений: Антон Кадочников , 12.02.2024">
      <inputCells r="B3" val="830000"/>
      <inputCells r="B4" val="0,0000001"/>
      <inputCells r="B5" val="5000"/>
      <inputCells r="B6" val="50"/>
      <inputCells r="B7" val="300000"/>
      <inputCells r="B8" val="100"/>
    </scenario>
    <scenario name="Увеличение Ка" locked="1" count="6" user="Антон Кадочников" comment="Автор: Антон Кадочников , 12.02.2024">
      <inputCells r="B3" val="1000000"/>
      <inputCells r="B4" val="0,000001"/>
      <inputCells r="B5" val="5000"/>
      <inputCells r="B6" val="50"/>
      <inputCells r="B7" val="300000"/>
      <inputCells r="B8" val="100"/>
    </scenario>
    <scenario name="Уменьшить Ка" locked="1" count="6" user="Антон Кадочников" comment="Автор: Антон Кадочников , 12.02.2024_x000a_Автор изменений: Антон Кадочников , 12.02.2024">
      <inputCells r="B3" val="1000000"/>
      <inputCells r="B4" val="0,0000005"/>
      <inputCells r="B5" val="5000"/>
      <inputCells r="B6" val="50"/>
      <inputCells r="B7" val="300000"/>
      <inputCells r="B8" val="100"/>
    </scenario>
    <scenario name="Увеличение R" locked="1" count="6" user="Антон Кадочников" comment="Автор: Антон Кадочников , 12.02.2024_x000a_Автор изменений: Антон Кадочников , 12.02.2024">
      <inputCells r="B3" val="1000000"/>
      <inputCells r="B4" val="0,0000001"/>
      <inputCells r="B5" val="5900"/>
      <inputCells r="B6" val="50"/>
      <inputCells r="B7" val="300000"/>
      <inputCells r="B8" val="100"/>
    </scenario>
    <scenario name="Уменьшение R" locked="1" count="6" user="Антон Кадочников" comment="Автор: Антон Кадочников , 12.02.2024">
      <inputCells r="B3" val="1000000"/>
      <inputCells r="B4" val="0,0000001"/>
      <inputCells r="B5" val="500"/>
      <inputCells r="B6" val="50"/>
      <inputCells r="B7" val="300000"/>
      <inputCells r="B8" val="100"/>
    </scenario>
    <scenario name="Увеличение T" locked="1" count="6" user="Антон Кадочников" comment="Автор: Антон Кадочников , 12.02.2024">
      <inputCells r="B3" val="1000000"/>
      <inputCells r="B4" val="0,0000001"/>
      <inputCells r="B5" val="5000"/>
      <inputCells r="B6" val="500"/>
      <inputCells r="B7" val="300000"/>
      <inputCells r="B8" val="100"/>
    </scenario>
    <scenario name="Уменьшение T" locked="1" count="6" user="Антон Кадочников" comment="Автор: Антон Кадочников , 12.02.2024_x000a_Автор изменений: Антон Кадочников , 12.02.2024">
      <inputCells r="B3" val="1000000"/>
      <inputCells r="B4" val="0,0000001"/>
      <inputCells r="B5" val="5000"/>
      <inputCells r="B6" val="10"/>
      <inputCells r="B7" val="300000"/>
      <inputCells r="B8" val="100"/>
    </scenario>
    <scenario name="Увеличение n1" locked="1" count="6" user="Антон Кадочников" comment="Автор: Антон Кадочников , 12.02.2024">
      <inputCells r="B3" val="1000000"/>
      <inputCells r="B4" val="0,0000001"/>
      <inputCells r="B5" val="5000"/>
      <inputCells r="B6" val="50"/>
      <inputCells r="B7" val="300000"/>
      <inputCells r="B8" val="1000"/>
    </scenario>
    <scenario name="Уменьшение n1" locked="1" count="6" user="Антон Кадочников" comment="Автор: Антон Кадочников , 12.02.2024_x000a_Автор изменений: Антон Кадочников , 12.02.2024">
      <inputCells r="B3" val="1000000"/>
      <inputCells r="B4" val="0,0000001"/>
      <inputCells r="B5" val="5000"/>
      <inputCells r="B6" val="50"/>
      <inputCells r="B7" val="300000"/>
      <inputCells r="B8" val="35"/>
    </scenario>
    <scenario name="Увеличение П1" locked="1" count="6" user="Антон Кадочников" comment="Автор: Антон Кадочников , 12.02.2024">
      <inputCells r="B3" val="1000000"/>
      <inputCells r="B4" val="0,0000001"/>
      <inputCells r="B5" val="5000"/>
      <inputCells r="B6" val="50"/>
      <inputCells r="B7" val="3000000"/>
      <inputCells r="B8" val="100"/>
    </scenario>
    <scenario name="Уменьшение П1" locked="1" count="6" user="Антон Кадочников" comment="Автор: Антон Кадочников , 12.02.2024_x000a_Автор изменений: Антон Кадочников , 12.02.2024">
      <inputCells r="B3" val="1000000"/>
      <inputCells r="B4" val="0,0000001"/>
      <inputCells r="B5" val="5000"/>
      <inputCells r="B6" val="50"/>
      <inputCells r="B7" val="250000"/>
      <inputCells r="B8" val="100"/>
    </scenario>
  </scenarios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F6A1-8355-4BA0-95DF-5D2FBDC4B0A6}">
  <sheetPr>
    <outlinePr summaryBelow="0"/>
  </sheetPr>
  <dimension ref="B1:P26"/>
  <sheetViews>
    <sheetView showGridLines="0" workbookViewId="0">
      <selection activeCell="B21" sqref="B21"/>
    </sheetView>
  </sheetViews>
  <sheetFormatPr defaultRowHeight="14.4" outlineLevelRow="1" outlineLevelCol="1" x14ac:dyDescent="0.3"/>
  <cols>
    <col min="3" max="3" width="6.44140625" bestFit="1" customWidth="1"/>
    <col min="4" max="16" width="16.33203125" bestFit="1" customWidth="1" outlineLevel="1"/>
  </cols>
  <sheetData>
    <row r="1" spans="2:16" ht="15" thickBot="1" x14ac:dyDescent="0.35"/>
    <row r="2" spans="2:16" ht="15.6" x14ac:dyDescent="0.3">
      <c r="B2" s="25" t="s">
        <v>55</v>
      </c>
      <c r="C2" s="25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2:16" ht="15.6" collapsed="1" x14ac:dyDescent="0.3">
      <c r="B3" s="24"/>
      <c r="C3" s="24"/>
      <c r="D3" s="31" t="s">
        <v>57</v>
      </c>
      <c r="E3" s="31" t="s">
        <v>41</v>
      </c>
      <c r="F3" s="31" t="s">
        <v>43</v>
      </c>
      <c r="G3" s="31" t="s">
        <v>44</v>
      </c>
      <c r="H3" s="31" t="s">
        <v>46</v>
      </c>
      <c r="I3" s="31" t="s">
        <v>47</v>
      </c>
      <c r="J3" s="31" t="s">
        <v>48</v>
      </c>
      <c r="K3" s="31" t="s">
        <v>49</v>
      </c>
      <c r="L3" s="31" t="s">
        <v>50</v>
      </c>
      <c r="M3" s="31" t="s">
        <v>51</v>
      </c>
      <c r="N3" s="31" t="s">
        <v>52</v>
      </c>
      <c r="O3" s="31" t="s">
        <v>53</v>
      </c>
      <c r="P3" s="31" t="s">
        <v>54</v>
      </c>
    </row>
    <row r="4" spans="2:16" ht="40.799999999999997" hidden="1" outlineLevel="1" x14ac:dyDescent="0.3">
      <c r="B4" s="27"/>
      <c r="C4" s="27"/>
      <c r="D4" s="21"/>
      <c r="E4" s="33" t="s">
        <v>42</v>
      </c>
      <c r="F4" s="33" t="s">
        <v>42</v>
      </c>
      <c r="G4" s="33" t="s">
        <v>45</v>
      </c>
      <c r="H4" s="33" t="s">
        <v>42</v>
      </c>
      <c r="I4" s="33" t="s">
        <v>42</v>
      </c>
      <c r="J4" s="33" t="s">
        <v>45</v>
      </c>
      <c r="K4" s="33" t="s">
        <v>45</v>
      </c>
      <c r="L4" s="33" t="s">
        <v>42</v>
      </c>
      <c r="M4" s="33" t="s">
        <v>45</v>
      </c>
      <c r="N4" s="33" t="s">
        <v>42</v>
      </c>
      <c r="O4" s="33" t="s">
        <v>45</v>
      </c>
      <c r="P4" s="33" t="s">
        <v>42</v>
      </c>
    </row>
    <row r="5" spans="2:16" x14ac:dyDescent="0.3">
      <c r="B5" s="28" t="s">
        <v>56</v>
      </c>
      <c r="C5" s="28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2:16" outlineLevel="1" x14ac:dyDescent="0.3">
      <c r="B6" s="27"/>
      <c r="C6" s="27" t="s">
        <v>29</v>
      </c>
      <c r="D6" s="21">
        <v>1000000</v>
      </c>
      <c r="E6" s="32">
        <v>2000000</v>
      </c>
      <c r="F6" s="32">
        <v>830000</v>
      </c>
      <c r="G6" s="32">
        <v>1000000</v>
      </c>
      <c r="H6" s="32">
        <v>1000000</v>
      </c>
      <c r="I6" s="32">
        <v>1000000</v>
      </c>
      <c r="J6" s="32">
        <v>1000000</v>
      </c>
      <c r="K6" s="32">
        <v>1000000</v>
      </c>
      <c r="L6" s="32">
        <v>1000000</v>
      </c>
      <c r="M6" s="32">
        <v>1000000</v>
      </c>
      <c r="N6" s="32">
        <v>1000000</v>
      </c>
      <c r="O6" s="32">
        <v>1000000</v>
      </c>
      <c r="P6" s="32">
        <v>1000000</v>
      </c>
    </row>
    <row r="7" spans="2:16" outlineLevel="1" x14ac:dyDescent="0.3">
      <c r="B7" s="27"/>
      <c r="C7" s="27" t="s">
        <v>30</v>
      </c>
      <c r="D7" s="21">
        <v>9.9999999999999995E-8</v>
      </c>
      <c r="E7" s="32">
        <v>9.9999999999999995E-8</v>
      </c>
      <c r="F7" s="32">
        <v>9.9999999999999995E-8</v>
      </c>
      <c r="G7" s="32">
        <v>9.9999999999999995E-7</v>
      </c>
      <c r="H7" s="32">
        <v>4.9999999999999998E-7</v>
      </c>
      <c r="I7" s="32">
        <v>9.9999999999999995E-8</v>
      </c>
      <c r="J7" s="32">
        <v>9.9999999999999995E-8</v>
      </c>
      <c r="K7" s="32">
        <v>9.9999999999999995E-8</v>
      </c>
      <c r="L7" s="32">
        <v>9.9999999999999995E-8</v>
      </c>
      <c r="M7" s="32">
        <v>9.9999999999999995E-8</v>
      </c>
      <c r="N7" s="32">
        <v>9.9999999999999995E-8</v>
      </c>
      <c r="O7" s="32">
        <v>9.9999999999999995E-8</v>
      </c>
      <c r="P7" s="32">
        <v>9.9999999999999995E-8</v>
      </c>
    </row>
    <row r="8" spans="2:16" outlineLevel="1" x14ac:dyDescent="0.3">
      <c r="B8" s="27"/>
      <c r="C8" s="27" t="s">
        <v>31</v>
      </c>
      <c r="D8" s="21">
        <v>5000</v>
      </c>
      <c r="E8" s="32">
        <v>5000</v>
      </c>
      <c r="F8" s="32">
        <v>5000</v>
      </c>
      <c r="G8" s="32">
        <v>5000</v>
      </c>
      <c r="H8" s="32">
        <v>5000</v>
      </c>
      <c r="I8" s="32">
        <v>5900</v>
      </c>
      <c r="J8" s="32">
        <v>500</v>
      </c>
      <c r="K8" s="32">
        <v>5000</v>
      </c>
      <c r="L8" s="32">
        <v>5000</v>
      </c>
      <c r="M8" s="32">
        <v>5000</v>
      </c>
      <c r="N8" s="32">
        <v>5000</v>
      </c>
      <c r="O8" s="32">
        <v>5000</v>
      </c>
      <c r="P8" s="32">
        <v>5000</v>
      </c>
    </row>
    <row r="9" spans="2:16" outlineLevel="1" x14ac:dyDescent="0.3">
      <c r="B9" s="27"/>
      <c r="C9" s="27" t="s">
        <v>32</v>
      </c>
      <c r="D9" s="21">
        <v>50</v>
      </c>
      <c r="E9" s="32">
        <v>50</v>
      </c>
      <c r="F9" s="32">
        <v>50</v>
      </c>
      <c r="G9" s="32">
        <v>50</v>
      </c>
      <c r="H9" s="32">
        <v>50</v>
      </c>
      <c r="I9" s="32">
        <v>50</v>
      </c>
      <c r="J9" s="32">
        <v>50</v>
      </c>
      <c r="K9" s="32">
        <v>500</v>
      </c>
      <c r="L9" s="32">
        <v>10</v>
      </c>
      <c r="M9" s="32">
        <v>50</v>
      </c>
      <c r="N9" s="32">
        <v>50</v>
      </c>
      <c r="O9" s="32">
        <v>50</v>
      </c>
      <c r="P9" s="32">
        <v>50</v>
      </c>
    </row>
    <row r="10" spans="2:16" outlineLevel="1" x14ac:dyDescent="0.3">
      <c r="B10" s="27"/>
      <c r="C10" s="27" t="s">
        <v>33</v>
      </c>
      <c r="D10" s="21">
        <v>300000</v>
      </c>
      <c r="E10" s="32">
        <v>300000</v>
      </c>
      <c r="F10" s="32">
        <v>300000</v>
      </c>
      <c r="G10" s="32">
        <v>300000</v>
      </c>
      <c r="H10" s="32">
        <v>300000</v>
      </c>
      <c r="I10" s="32">
        <v>300000</v>
      </c>
      <c r="J10" s="32">
        <v>300000</v>
      </c>
      <c r="K10" s="32">
        <v>300000</v>
      </c>
      <c r="L10" s="32">
        <v>300000</v>
      </c>
      <c r="M10" s="32">
        <v>300000</v>
      </c>
      <c r="N10" s="32">
        <v>300000</v>
      </c>
      <c r="O10" s="32">
        <v>3000000</v>
      </c>
      <c r="P10" s="32">
        <v>250000</v>
      </c>
    </row>
    <row r="11" spans="2:16" outlineLevel="1" x14ac:dyDescent="0.3">
      <c r="B11" s="27"/>
      <c r="C11" s="27" t="s">
        <v>34</v>
      </c>
      <c r="D11" s="21">
        <v>100</v>
      </c>
      <c r="E11" s="32">
        <v>100</v>
      </c>
      <c r="F11" s="32">
        <v>100</v>
      </c>
      <c r="G11" s="32">
        <v>100</v>
      </c>
      <c r="H11" s="32">
        <v>100</v>
      </c>
      <c r="I11" s="32">
        <v>100</v>
      </c>
      <c r="J11" s="32">
        <v>100</v>
      </c>
      <c r="K11" s="32">
        <v>100</v>
      </c>
      <c r="L11" s="32">
        <v>100</v>
      </c>
      <c r="M11" s="32">
        <v>1000</v>
      </c>
      <c r="N11" s="32">
        <v>35</v>
      </c>
      <c r="O11" s="32">
        <v>100</v>
      </c>
      <c r="P11" s="32">
        <v>100</v>
      </c>
    </row>
    <row r="12" spans="2:16" x14ac:dyDescent="0.3">
      <c r="B12" s="28" t="s">
        <v>58</v>
      </c>
      <c r="C12" s="28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2:16" outlineLevel="1" x14ac:dyDescent="0.3">
      <c r="B13" s="27"/>
      <c r="C13" s="27" t="s">
        <v>35</v>
      </c>
      <c r="D13" s="21">
        <v>2146441.6170552098</v>
      </c>
      <c r="E13" s="21">
        <v>4099128.9964613002</v>
      </c>
      <c r="F13" s="21">
        <v>1655820.1754728199</v>
      </c>
      <c r="G13" s="21">
        <v>1522119.79780911</v>
      </c>
      <c r="H13" s="21">
        <v>1629691.5172174899</v>
      </c>
      <c r="I13" s="21">
        <v>2037639.0819180701</v>
      </c>
      <c r="J13" s="21">
        <v>2692146.4458461101</v>
      </c>
      <c r="K13" s="21">
        <v>2527292.28330452</v>
      </c>
      <c r="L13" s="21">
        <v>463481.64150805899</v>
      </c>
      <c r="M13" s="21">
        <v>1857607.0653369899</v>
      </c>
      <c r="N13" s="21">
        <v>2278205.00072863</v>
      </c>
      <c r="O13" s="21">
        <v>4846441.6170552103</v>
      </c>
      <c r="P13" s="21">
        <v>2096441.6170552101</v>
      </c>
    </row>
    <row r="14" spans="2:16" outlineLevel="1" x14ac:dyDescent="0.3">
      <c r="B14" s="27"/>
      <c r="C14" s="27" t="s">
        <v>36</v>
      </c>
      <c r="D14" s="21">
        <v>122</v>
      </c>
      <c r="E14" s="21">
        <v>78</v>
      </c>
      <c r="F14" s="21">
        <v>138</v>
      </c>
      <c r="G14" s="21">
        <v>18</v>
      </c>
      <c r="H14" s="21">
        <v>33</v>
      </c>
      <c r="I14" s="21">
        <v>121</v>
      </c>
      <c r="J14" s="21">
        <v>123</v>
      </c>
      <c r="K14" s="21">
        <v>140</v>
      </c>
      <c r="L14" s="21">
        <v>102</v>
      </c>
      <c r="M14" s="21">
        <v>97</v>
      </c>
      <c r="N14" s="21">
        <v>133</v>
      </c>
      <c r="O14" s="21">
        <v>122</v>
      </c>
      <c r="P14" s="21">
        <v>122</v>
      </c>
    </row>
    <row r="15" spans="2:16" outlineLevel="1" x14ac:dyDescent="0.3">
      <c r="B15" s="27"/>
      <c r="C15" s="27" t="s">
        <v>37</v>
      </c>
      <c r="D15" s="22">
        <v>53972.504777932103</v>
      </c>
      <c r="E15" s="22">
        <v>179726.53497890499</v>
      </c>
      <c r="F15" s="22">
        <v>804.45963179560101</v>
      </c>
      <c r="G15" s="22">
        <v>272338.59156110598</v>
      </c>
      <c r="H15" s="22">
        <v>250581.641988155</v>
      </c>
      <c r="I15" s="22">
        <v>236.800765128672</v>
      </c>
      <c r="J15" s="22">
        <v>286359.22103733901</v>
      </c>
      <c r="K15" s="22">
        <v>54412.601085995302</v>
      </c>
      <c r="L15" s="22">
        <v>30609.403859444501</v>
      </c>
      <c r="M15" s="22">
        <v>162358.45547100401</v>
      </c>
      <c r="N15" s="22">
        <v>3989.8328987938899</v>
      </c>
      <c r="O15" s="22">
        <v>2753972.5047779302</v>
      </c>
      <c r="P15" s="22">
        <v>3972.5047779321999</v>
      </c>
    </row>
    <row r="16" spans="2:16" outlineLevel="1" x14ac:dyDescent="0.3">
      <c r="B16" s="27"/>
      <c r="C16" s="27" t="s">
        <v>38</v>
      </c>
      <c r="D16" s="21">
        <v>60</v>
      </c>
      <c r="E16" s="21">
        <v>30</v>
      </c>
      <c r="F16" s="21">
        <v>72</v>
      </c>
      <c r="G16" s="21">
        <v>8</v>
      </c>
      <c r="H16" s="21">
        <v>13</v>
      </c>
      <c r="I16" s="21">
        <v>62</v>
      </c>
      <c r="J16" s="21">
        <v>38</v>
      </c>
      <c r="K16" s="21">
        <v>60</v>
      </c>
      <c r="L16" s="21">
        <v>65</v>
      </c>
      <c r="M16" s="21">
        <v>38</v>
      </c>
      <c r="N16" s="21">
        <v>70</v>
      </c>
      <c r="O16" s="21">
        <v>60</v>
      </c>
      <c r="P16" s="21">
        <v>60</v>
      </c>
    </row>
    <row r="17" spans="2:16" outlineLevel="1" x14ac:dyDescent="0.3">
      <c r="B17" s="27"/>
      <c r="C17" s="27" t="s">
        <v>39</v>
      </c>
      <c r="D17" s="21">
        <v>154</v>
      </c>
      <c r="E17" s="21">
        <v>109</v>
      </c>
      <c r="F17" s="21">
        <v>171</v>
      </c>
      <c r="G17" s="21">
        <v>65</v>
      </c>
      <c r="H17" s="21">
        <v>74</v>
      </c>
      <c r="I17" s="21">
        <v>153</v>
      </c>
      <c r="J17" s="21">
        <v>163</v>
      </c>
      <c r="K17" s="21">
        <v>365</v>
      </c>
      <c r="L17" s="21">
        <v>120</v>
      </c>
      <c r="M17" s="21">
        <v>130</v>
      </c>
      <c r="N17" s="21">
        <v>166</v>
      </c>
      <c r="O17" s="21">
        <v>365</v>
      </c>
      <c r="P17" s="21">
        <v>154</v>
      </c>
    </row>
    <row r="18" spans="2:16" ht="15" outlineLevel="1" thickBot="1" x14ac:dyDescent="0.35">
      <c r="B18" s="29"/>
      <c r="C18" s="29" t="s">
        <v>40</v>
      </c>
      <c r="D18" s="23">
        <v>1846441.6170552101</v>
      </c>
      <c r="E18" s="23">
        <v>3799128.9964613002</v>
      </c>
      <c r="F18" s="23">
        <v>1355820.1754728199</v>
      </c>
      <c r="G18" s="23">
        <v>1222119.79780911</v>
      </c>
      <c r="H18" s="23">
        <v>1329691.5172174899</v>
      </c>
      <c r="I18" s="23">
        <v>1737639.0819180701</v>
      </c>
      <c r="J18" s="23">
        <v>2392146.4458461101</v>
      </c>
      <c r="K18" s="23">
        <v>2227292.28330452</v>
      </c>
      <c r="L18" s="23">
        <v>163481.64150805899</v>
      </c>
      <c r="M18" s="23">
        <v>1557607.0653369899</v>
      </c>
      <c r="N18" s="23">
        <v>1978205.00072863</v>
      </c>
      <c r="O18" s="23">
        <v>1846441.6170552101</v>
      </c>
      <c r="P18" s="23">
        <v>1846441.6170552101</v>
      </c>
    </row>
    <row r="19" spans="2:16" x14ac:dyDescent="0.3">
      <c r="B19" t="s">
        <v>59</v>
      </c>
    </row>
    <row r="20" spans="2:16" x14ac:dyDescent="0.3">
      <c r="B20" t="s">
        <v>60</v>
      </c>
    </row>
    <row r="21" spans="2:16" x14ac:dyDescent="0.3">
      <c r="B21" t="s">
        <v>61</v>
      </c>
    </row>
    <row r="23" spans="2:16" x14ac:dyDescent="0.3">
      <c r="B23" s="20" t="s">
        <v>62</v>
      </c>
    </row>
    <row r="24" spans="2:16" x14ac:dyDescent="0.3">
      <c r="B24" s="20" t="s">
        <v>63</v>
      </c>
    </row>
    <row r="25" spans="2:16" x14ac:dyDescent="0.3">
      <c r="B25" s="20" t="s">
        <v>64</v>
      </c>
    </row>
    <row r="26" spans="2:16" x14ac:dyDescent="0.3">
      <c r="B26" s="2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Структура сценария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Кадочников</dc:creator>
  <cp:lastModifiedBy>Антон Кадочников</cp:lastModifiedBy>
  <dcterms:created xsi:type="dcterms:W3CDTF">2015-06-05T18:17:20Z</dcterms:created>
  <dcterms:modified xsi:type="dcterms:W3CDTF">2024-02-26T09:18:30Z</dcterms:modified>
</cp:coreProperties>
</file>