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fa2d52c4e016e2/Documents/"/>
    </mc:Choice>
  </mc:AlternateContent>
  <xr:revisionPtr revIDLastSave="0" documentId="8_{7BB79017-BD22-4EB1-88C7-4B5DBE7672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4" sheetId="5" r:id="rId2"/>
    <sheet name="Sheet5" sheetId="6" r:id="rId3"/>
    <sheet name="Sheet7" sheetId="8" r:id="rId4"/>
    <sheet name="Crowdfunding" sheetId="1" r:id="rId5"/>
    <sheet name="Sheet6" sheetId="7" r:id="rId6"/>
    <sheet name="Sheet8" sheetId="9" r:id="rId7"/>
    <sheet name="Sheet10" sheetId="11" r:id="rId8"/>
  </sheets>
  <definedNames>
    <definedName name="_xlnm._FilterDatabase" localSheetId="4" hidden="1">Crowdfunding!$N$2:$N$1001</definedName>
    <definedName name="_xlnm._FilterDatabase" localSheetId="7" hidden="1">Sheet10!$A$1:$B$1001</definedName>
    <definedName name="_xlnm._FilterDatabase" localSheetId="6" hidden="1">Sheet8!$A$1:$B$1001</definedName>
    <definedName name="failed">Crowdfunding!$F$1:$G$1001</definedName>
    <definedName name="failedd">Sheet10!$A$1:$B$1001</definedName>
    <definedName name="goals">Crowdfunding!$D$2:$D$1001</definedName>
    <definedName name="outcomes">Crowdfunding!$F$2:$F$1001</definedName>
  </definedNames>
  <calcPr calcId="191029"/>
  <pivotCaches>
    <pivotCache cacheId="6" r:id="rId9"/>
    <pivotCache cacheId="1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1" l="1"/>
  <c r="H6" i="11"/>
  <c r="I7" i="9"/>
  <c r="H7" i="9"/>
  <c r="F6" i="11"/>
  <c r="G6" i="11"/>
  <c r="B1002" i="11"/>
  <c r="E6" i="11"/>
  <c r="D6" i="11"/>
  <c r="G7" i="9"/>
  <c r="F7" i="9"/>
  <c r="B1003" i="9"/>
  <c r="B1002" i="9"/>
  <c r="E7" i="9"/>
  <c r="D7" i="9"/>
  <c r="A1" i="11" a="1"/>
  <c r="A1" i="11" s="1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B10" i="7"/>
  <c r="B11" i="7"/>
  <c r="B12" i="7"/>
  <c r="B13" i="7"/>
  <c r="C2" i="7"/>
  <c r="B3" i="7"/>
  <c r="B2" i="7"/>
  <c r="B9" i="7"/>
  <c r="B8" i="7"/>
  <c r="B7" i="7"/>
  <c r="B6" i="7"/>
  <c r="B5" i="7"/>
  <c r="B4" i="7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2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S2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P7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<sst xmlns="http://schemas.openxmlformats.org/spreadsheetml/2006/main" count="9145" uniqueCount="2113">
  <si>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</si>
  <si>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</si>
  <si>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</si>
  <si>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</si>
  <si>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</si>
  <si>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</si>
  <si>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</si>
  <si>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</si>
  <si>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</si>
  <si>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</si>
  <si>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</si>
  <si>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</si>
  <si>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</si>
  <si>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</si>
  <si>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</si>
  <si>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</si>
  <si>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</si>
  <si>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</si>
  <si>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</si>
  <si>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</si>
  <si>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</si>
  <si>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</si>
  <si>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</si>
  <si>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</si>
  <si>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</si>
  <si>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</si>
  <si>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</si>
  <si>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</si>
  <si>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</si>
  <si>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</si>
  <si>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</si>
  <si>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</si>
  <si>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</si>
  <si>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</si>
  <si>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</si>
  <si>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</si>
  <si>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</si>
  <si>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</si>
  <si>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</si>
  <si>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</si>
  <si>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</si>
  <si>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</si>
  <si>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</si>
  <si>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</si>
  <si>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</si>
  <si>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</si>
  <si>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</si>
  <si>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</si>
  <si>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</si>
  <si>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</si>
  <si>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</si>
  <si>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</si>
  <si>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</si>
  <si>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</si>
  <si>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</si>
  <si>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</si>
  <si>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</si>
  <si>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</si>
  <si>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</si>
  <si>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</si>
  <si>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</si>
  <si>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</si>
  <si>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</si>
  <si>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</si>
  <si>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</si>
  <si>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</si>
  <si>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</si>
  <si>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</si>
  <si>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</si>
  <si>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</si>
  <si>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</si>
  <si>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</si>
  <si>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</si>
  <si>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</si>
  <si>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</si>
  <si>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</si>
  <si>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</si>
  <si>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</si>
  <si>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</si>
  <si>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</si>
  <si>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</si>
  <si>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</si>
  <si>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</si>
  <si>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</si>
  <si>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</si>
  <si>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</si>
  <si>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</si>
  <si>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</si>
  <si>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</si>
  <si>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</si>
  <si>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</si>
  <si>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</si>
  <si>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</si>
  <si>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</si>
  <si>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</si>
  <si>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</si>
  <si>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</si>
  <si>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</si>
  <si>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</si>
  <si>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</si>
  <si>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</si>
  <si>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</si>
  <si>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</si>
  <si>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</si>
  <si>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</si>
  <si>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</si>
  <si>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</si>
  <si>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</si>
  <si>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</si>
  <si>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</si>
  <si>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</si>
  <si>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</si>
  <si>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</si>
  <si>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</si>
  <si>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</si>
  <si>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</si>
  <si>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</si>
  <si>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</si>
  <si>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</si>
  <si>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</si>
  <si>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</si>
  <si>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</si>
  <si>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</si>
  <si>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</si>
  <si>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</si>
  <si>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</si>
  <si>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</si>
  <si>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</si>
  <si>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</si>
  <si>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</si>
  <si>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</si>
  <si>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</si>
  <si>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</si>
  <si>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</si>
  <si>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</si>
  <si>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</si>
  <si>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</si>
  <si>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</si>
  <si>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</si>
  <si>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</si>
  <si>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</si>
  <si>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</si>
  <si>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</si>
  <si>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</si>
  <si>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</si>
  <si>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</si>
  <si>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</si>
  <si>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</si>
  <si>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</si>
  <si>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</si>
  <si>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</si>
  <si>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</si>
  <si>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</si>
  <si>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</si>
  <si>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</si>
  <si>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</si>
  <si>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</si>
  <si>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</si>
  <si>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</si>
  <si>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</si>
  <si>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</si>
  <si>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</si>
  <si>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</si>
  <si>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</si>
  <si>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</si>
  <si>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</si>
  <si>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</si>
  <si>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</si>
  <si>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</si>
  <si>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</si>
  <si>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</si>
  <si>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</si>
  <si>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</si>
  <si>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</si>
  <si>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</si>
  <si>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</si>
  <si>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</si>
  <si>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</si>
  <si>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</si>
  <si>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</si>
  <si>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</si>
  <si>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</si>
  <si>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</si>
  <si>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</si>
  <si>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</si>
  <si>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</si>
  <si>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</si>
  <si>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</si>
  <si>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</si>
  <si>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</si>
  <si>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</si>
  <si>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</si>
  <si>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</si>
  <si>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</si>
  <si>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</si>
  <si>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</si>
  <si>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</si>
  <si>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</si>
  <si>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</si>
  <si>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</si>
  <si>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</si>
  <si>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</si>
  <si>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</si>
  <si>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</si>
  <si>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</si>
  <si>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</si>
  <si>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</si>
  <si>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</si>
  <si>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</si>
  <si>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</si>
  <si>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</si>
  <si>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</si>
  <si>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</si>
  <si>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</si>
  <si>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</si>
  <si>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</si>
  <si>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</si>
  <si>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</si>
  <si>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</si>
  <si>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</si>
  <si>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</si>
  <si>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</si>
  <si>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</si>
  <si>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</si>
  <si>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</si>
  <si>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</si>
  <si>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</si>
  <si>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</si>
  <si>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</si>
  <si>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</si>
  <si>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</si>
  <si>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</si>
  <si>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</si>
  <si>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</si>
  <si>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</si>
  <si>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</si>
  <si>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</si>
  <si>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</si>
  <si>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</si>
  <si>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</si>
  <si>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</si>
  <si>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</si>
  <si>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</si>
  <si>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</si>
  <si>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</si>
  <si>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</si>
  <si>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</si>
  <si>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</si>
  <si>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</si>
  <si>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</si>
  <si>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</si>
  <si>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</si>
  <si>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</si>
  <si>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</si>
  <si>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</si>
  <si>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</si>
  <si>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</si>
  <si>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</si>
  <si>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</si>
  <si>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</si>
  <si>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</si>
  <si>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</si>
  <si>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</si>
  <si>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</si>
  <si>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</si>
  <si>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</si>
  <si>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</si>
  <si>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</si>
  <si>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</si>
  <si>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</si>
  <si>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</si>
  <si>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</si>
  <si>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</si>
  <si>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</si>
  <si>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</si>
  <si>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</si>
  <si>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</si>
  <si>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</si>
  <si>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</si>
  <si>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</si>
  <si>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</si>
  <si>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</si>
  <si>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</si>
  <si>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</si>
  <si>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</si>
  <si>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</si>
  <si>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</si>
  <si>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</si>
  <si>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</si>
  <si>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</si>
  <si>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</si>
  <si>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</si>
  <si>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</si>
  <si>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</si>
  <si>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</si>
  <si>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</si>
  <si>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</si>
  <si>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</si>
  <si>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</si>
  <si>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</si>
  <si>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</si>
  <si>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</si>
  <si>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</si>
  <si>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</si>
  <si>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</si>
  <si>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</si>
  <si>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</si>
  <si>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</si>
  <si>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</si>
  <si>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</si>
  <si>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</si>
  <si>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</si>
  <si>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</si>
  <si>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</si>
  <si>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</si>
  <si>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</si>
  <si>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</si>
  <si>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</si>
  <si>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</si>
  <si>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</si>
  <si>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</si>
  <si>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</si>
  <si>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</si>
  <si>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</si>
  <si>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</si>
  <si>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</si>
  <si>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</si>
  <si>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</si>
  <si>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</si>
  <si>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</si>
  <si>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</si>
  <si>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</si>
  <si>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</si>
  <si>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</si>
  <si>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</si>
  <si>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</si>
  <si>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</si>
  <si>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</si>
  <si>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</si>
  <si>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</si>
  <si>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</si>
  <si>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</si>
  <si>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</si>
  <si>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</si>
  <si>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</si>
  <si>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</si>
  <si>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</si>
  <si>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</si>
  <si>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</si>
  <si>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</si>
  <si>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</si>
  <si>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</si>
  <si>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</si>
  <si>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</si>
  <si>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</si>
  <si>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</si>
  <si>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</si>
  <si>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</si>
  <si>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</si>
  <si>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</si>
  <si>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</si>
  <si>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</si>
  <si>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</si>
  <si>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</si>
  <si>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</si>
  <si>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</si>
  <si>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</si>
  <si>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</si>
  <si>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</si>
  <si>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</si>
  <si>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</si>
  <si>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</si>
  <si>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</si>
  <si>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</si>
  <si>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</si>
  <si>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</si>
  <si>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</si>
  <si>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</si>
  <si>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</si>
  <si>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</si>
  <si>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</si>
  <si>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</si>
  <si>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</si>
  <si>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</si>
  <si>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</si>
  <si>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</si>
  <si>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</si>
  <si>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</si>
  <si>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</si>
  <si>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</si>
  <si>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</si>
  <si>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</si>
  <si>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</si>
  <si>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</si>
  <si>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</si>
  <si>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</si>
  <si>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</si>
  <si>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</si>
  <si>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</si>
  <si>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</si>
  <si>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</si>
  <si>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</si>
  <si>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</si>
  <si>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</si>
  <si>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</si>
  <si>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</si>
  <si>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</si>
  <si>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</si>
  <si>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</si>
  <si>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</si>
  <si>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</si>
  <si>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</si>
  <si>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</si>
  <si>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</si>
  <si>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</si>
  <si>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</si>
  <si>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</si>
  <si>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</si>
  <si>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</si>
  <si>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</si>
  <si>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</si>
  <si>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</si>
  <si>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</si>
  <si>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</si>
  <si>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</si>
  <si>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</si>
  <si>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</si>
  <si>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</si>
  <si>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</si>
  <si>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</si>
  <si>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</si>
  <si>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</si>
  <si>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</si>
  <si>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</si>
  <si>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</si>
  <si>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</si>
  <si>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</si>
  <si>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</si>
  <si>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</si>
  <si>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</si>
  <si>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</si>
  <si>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</si>
  <si>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</si>
  <si>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</si>
  <si>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</si>
  <si>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</si>
  <si>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</si>
  <si>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</si>
  <si>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</si>
  <si>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</si>
  <si>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</si>
  <si>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</si>
  <si>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</si>
  <si>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</si>
  <si>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</si>
  <si>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</si>
  <si>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</si>
  <si>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</si>
  <si>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</si>
  <si>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</si>
  <si>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</si>
  <si>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</si>
  <si>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</si>
  <si>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</si>
  <si>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</si>
  <si>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</si>
  <si>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</si>
  <si>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</si>
  <si>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</si>
  <si>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</si>
  <si>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</si>
  <si>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</si>
  <si>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</si>
  <si>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</si>
  <si>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</si>
  <si>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</si>
  <si>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</si>
  <si>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</si>
  <si>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</si>
  <si>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</si>
  <si>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</si>
  <si>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</si>
  <si>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</si>
  <si>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</si>
  <si>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</si>
  <si>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</si>
  <si>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</si>
  <si>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</si>
  <si>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</si>
  <si>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</si>
  <si>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</si>
  <si>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</si>
  <si>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</si>
  <si>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</si>
  <si>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</si>
  <si>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</si>
  <si>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</si>
  <si>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</si>
  <si>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</si>
  <si>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</si>
  <si>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</si>
  <si>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</si>
  <si>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</si>
  <si>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</si>
  <si>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</si>
  <si>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</si>
  <si>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</si>
  <si>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</si>
  <si>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</si>
  <si>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</si>
  <si>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</si>
  <si>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</si>
  <si>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</si>
  <si>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</si>
  <si>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</si>
  <si>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</si>
  <si>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</si>
  <si>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</si>
  <si>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</si>
  <si>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</si>
  <si>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</si>
  <si>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</si>
  <si>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</si>
  <si>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</si>
  <si>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</si>
  <si>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</si>
  <si>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</si>
  <si>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</si>
  <si>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</si>
  <si>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</si>
  <si>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</si>
  <si>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</si>
  <si>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</si>
  <si>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</si>
  <si>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</si>
  <si>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</si>
  <si>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</si>
  <si>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</si>
  <si>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</si>
  <si>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</si>
  <si>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</si>
  <si>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</si>
  <si>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</si>
  <si>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</si>
  <si>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</si>
  <si>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</si>
  <si>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</si>
  <si>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</si>
  <si>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</si>
  <si>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</si>
  <si>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</si>
  <si>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</si>
  <si>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</si>
  <si>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</si>
  <si>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</si>
  <si>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</si>
  <si>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</si>
  <si>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</si>
  <si>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</si>
  <si>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</si>
  <si>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</si>
  <si>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</si>
  <si>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</si>
  <si>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</si>
  <si>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</si>
  <si>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</si>
  <si>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</si>
  <si>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</si>
  <si>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</si>
  <si>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</si>
  <si>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</si>
  <si>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</si>
  <si>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</si>
  <si>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</si>
  <si>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</si>
  <si>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</si>
  <si>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</si>
  <si>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</si>
  <si>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</si>
  <si>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</si>
  <si>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</si>
  <si>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</si>
  <si>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</si>
  <si>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</si>
  <si>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</si>
  <si>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</si>
  <si>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</si>
  <si>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</si>
  <si>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</si>
  <si>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</si>
  <si>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</si>
  <si>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</si>
  <si>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</si>
  <si>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</si>
  <si>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</si>
  <si>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</si>
  <si>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</si>
  <si>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</si>
  <si>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</si>
  <si>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</si>
  <si>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</si>
  <si>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</si>
  <si>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</si>
  <si>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</si>
  <si>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</si>
  <si>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</si>
  <si>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</si>
  <si>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</si>
  <si>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</si>
  <si>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</si>
  <si>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</si>
  <si>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</si>
  <si>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</si>
  <si>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</si>
  <si>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</si>
  <si>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</si>
  <si>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</si>
  <si>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</si>
  <si>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</si>
  <si>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</si>
  <si>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</si>
  <si>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</si>
  <si>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</si>
  <si>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</si>
  <si>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</si>
  <si>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</si>
  <si>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</si>
  <si>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</si>
  <si>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</si>
  <si>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</si>
  <si>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</si>
  <si>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</si>
  <si>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</si>
  <si>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</si>
  <si>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</si>
  <si>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</si>
  <si>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</si>
  <si>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</si>
  <si>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</si>
  <si>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</si>
  <si>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</si>
  <si>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</si>
  <si>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</si>
  <si>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</si>
  <si>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</si>
  <si>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</si>
  <si>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</si>
  <si>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</si>
  <si>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</si>
  <si>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</si>
  <si>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</si>
  <si>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</si>
  <si>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</si>
  <si>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</si>
  <si>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</si>
  <si>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</si>
  <si>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</si>
  <si>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</si>
  <si>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</si>
  <si>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</si>
  <si>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</si>
  <si>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</si>
  <si>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</si>
  <si>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</si>
  <si>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</si>
  <si>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</si>
  <si>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</si>
  <si>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</si>
  <si>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</si>
  <si>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</si>
  <si>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</si>
  <si>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</si>
  <si>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</si>
  <si>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</si>
  <si>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</si>
  <si>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</si>
  <si>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</si>
  <si>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</si>
  <si>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</si>
  <si>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</si>
  <si>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</si>
  <si>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</si>
  <si>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</si>
  <si>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</si>
  <si>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</si>
  <si>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</si>
  <si>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</si>
  <si>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</si>
  <si>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</si>
  <si>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</si>
  <si>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</si>
  <si>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</si>
  <si>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</si>
  <si>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</si>
  <si>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</si>
  <si>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</si>
  <si>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</si>
  <si>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</si>
  <si>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</si>
  <si>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</si>
  <si>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</si>
  <si>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</si>
  <si>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</si>
  <si>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</si>
  <si>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</si>
  <si>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</si>
  <si>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</si>
  <si>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</si>
  <si>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</si>
  <si>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</si>
  <si>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</si>
  <si>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</si>
  <si>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</si>
  <si>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</si>
  <si>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</si>
  <si>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</si>
  <si>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</si>
  <si>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</si>
  <si>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</si>
  <si>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</si>
  <si>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</si>
  <si>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</si>
  <si>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</si>
  <si>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</si>
  <si>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</si>
  <si>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</si>
  <si>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</si>
  <si>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</si>
  <si>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</si>
  <si>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</si>
  <si>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</si>
  <si>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</si>
  <si>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</si>
  <si>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</si>
  <si>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</si>
  <si>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</si>
  <si>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</si>
  <si>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</si>
  <si>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</si>
  <si>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</si>
  <si>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</si>
  <si>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</si>
  <si>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</si>
  <si>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</si>
  <si>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</si>
  <si>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</si>
  <si>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</si>
  <si>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</si>
  <si>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</si>
  <si>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</si>
  <si>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</si>
  <si>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</si>
  <si>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</si>
  <si>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</si>
  <si>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</si>
  <si>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</si>
  <si>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</si>
  <si>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</si>
  <si>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</si>
  <si>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</si>
  <si>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</si>
  <si>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</si>
  <si>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</si>
  <si>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</si>
  <si>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</si>
  <si>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</si>
  <si>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</si>
  <si>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</si>
  <si>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</si>
  <si>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</si>
  <si>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</si>
  <si>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</si>
  <si>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</si>
  <si>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</si>
  <si>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</si>
  <si>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</si>
  <si>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</si>
  <si>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</si>
  <si>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</si>
  <si>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</si>
  <si>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</si>
  <si>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</si>
  <si>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</si>
  <si>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</si>
  <si>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</si>
  <si>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</si>
  <si>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</si>
  <si>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</si>
  <si>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</si>
  <si>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</si>
  <si>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</si>
  <si>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</si>
  <si>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</si>
  <si>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</si>
  <si>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</si>
  <si>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</si>
  <si>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</si>
  <si>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</si>
  <si>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</si>
  <si>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</si>
  <si>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</si>
  <si>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</si>
  <si>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</si>
  <si>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</si>
  <si>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</si>
  <si>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</si>
  <si>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</si>
  <si>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</si>
  <si>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</si>
  <si>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</si>
  <si>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</si>
  <si>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</si>
  <si>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</si>
  <si>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</si>
  <si>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</si>
  <si>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</si>
  <si>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</si>
  <si>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</si>
  <si>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</si>
  <si>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</si>
  <si>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</si>
  <si>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</si>
  <si>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</si>
  <si>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</si>
  <si>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</si>
  <si>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</si>
  <si>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</si>
  <si>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</si>
  <si>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</si>
  <si>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</si>
  <si>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</si>
  <si>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</si>
  <si>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</si>
  <si>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</si>
  <si>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</si>
  <si>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</si>
  <si>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</si>
  <si>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</si>
  <si>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</si>
  <si>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</si>
  <si>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</si>
  <si>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</si>
  <si>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</si>
  <si>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</si>
  <si>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</si>
  <si>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</si>
  <si>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</si>
  <si>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</si>
  <si>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</si>
  <si>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</si>
  <si>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</si>
  <si>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</si>
  <si>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</si>
  <si>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</si>
  <si>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</si>
  <si>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</si>
  <si>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</si>
  <si>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</si>
  <si>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</si>
  <si>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</si>
  <si>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</si>
  <si>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</si>
  <si>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</si>
  <si>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</si>
  <si>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</si>
  <si>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</si>
  <si>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</si>
  <si>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</si>
  <si>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</si>
  <si>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</si>
  <si>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</si>
  <si>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</si>
  <si>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</si>
  <si>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</si>
  <si>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</si>
  <si>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</si>
  <si>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</si>
  <si>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</si>
  <si>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</si>
  <si>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</si>
  <si>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</si>
  <si>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</si>
  <si>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</si>
  <si>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</si>
  <si>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</si>
  <si>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</si>
  <si>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</si>
  <si>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</si>
  <si>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</si>
  <si>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</si>
  <si>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</si>
  <si>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</si>
  <si>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</si>
  <si>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</si>
  <si>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</si>
  <si>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</si>
  <si>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</si>
  <si>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</si>
  <si>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</si>
  <si>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</si>
  <si>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</si>
  <si>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</si>
  <si>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</si>
  <si>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</si>
  <si>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</si>
  <si>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</si>
  <si>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</si>
  <si>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</si>
  <si>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</si>
  <si>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</si>
  <si>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</si>
  <si>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</si>
  <si>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</si>
  <si>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</si>
  <si>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</si>
  <si>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</si>
  <si>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</si>
  <si>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</si>
  <si>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</si>
  <si>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</si>
  <si>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</si>
  <si>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</si>
  <si>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</si>
  <si>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</si>
  <si>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</si>
  <si>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</si>
  <si>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</si>
  <si>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</si>
  <si>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</si>
  <si>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</si>
  <si>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</si>
  <si>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</si>
  <si>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</si>
  <si>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</si>
  <si>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</si>
  <si>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</si>
  <si>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</si>
  <si>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</si>
  <si>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</si>
  <si>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</si>
  <si>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</si>
  <si>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</si>
  <si>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</si>
  <si>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</si>
  <si>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</si>
  <si>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</si>
  <si>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</si>
  <si>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</si>
  <si>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</si>
  <si>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</si>
  <si>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</si>
  <si>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</si>
  <si>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</si>
  <si>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</si>
  <si>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</si>
  <si>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</si>
  <si>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</si>
  <si>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</si>
  <si>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</si>
  <si>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</si>
  <si>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</si>
  <si>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</si>
  <si>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</si>
  <si>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</si>
  <si>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</si>
  <si>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</si>
  <si>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</si>
  <si>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</si>
  <si>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</si>
  <si>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</si>
  <si>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</si>
  <si>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</si>
  <si>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</si>
  <si>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</si>
  <si>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</si>
  <si>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</si>
  <si>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</si>
  <si>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</si>
  <si>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</si>
  <si>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</si>
  <si>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</si>
  <si>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</si>
  <si>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</si>
  <si>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</si>
  <si>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</si>
  <si>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</si>
  <si>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</si>
  <si>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</si>
  <si>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</si>
  <si>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</si>
  <si>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</si>
  <si>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</si>
  <si>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</si>
  <si>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</si>
  <si>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</si>
  <si>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</si>
  <si>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</si>
  <si>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</si>
  <si>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</si>
  <si>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</si>
  <si>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</si>
  <si>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</si>
  <si>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</si>
  <si>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</si>
  <si>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</si>
  <si>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</si>
  <si>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</si>
  <si>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</si>
  <si>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</si>
  <si>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</si>
  <si>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</si>
  <si>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</si>
  <si>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</si>
  <si>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</si>
  <si>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</si>
  <si>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</si>
  <si>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</si>
  <si>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</si>
  <si>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</si>
  <si>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</si>
  <si>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</si>
  <si>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</si>
  <si>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</si>
  <si>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</si>
  <si>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</si>
  <si>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</si>
  <si>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</si>
  <si>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</si>
  <si>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</si>
  <si>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</si>
  <si>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</si>
  <si>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</si>
  <si>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</si>
  <si>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</si>
  <si>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</si>
  <si>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</si>
  <si>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</si>
  <si>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</si>
  <si>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</si>
  <si>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</si>
  <si>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</si>
  <si>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</si>
  <si>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</si>
  <si>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</si>
  <si>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</si>
  <si>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</si>
  <si>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</si>
  <si>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</si>
  <si>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</si>
  <si>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</si>
  <si>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</si>
  <si>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</si>
  <si>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</si>
  <si>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</si>
  <si>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</si>
  <si>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</si>
  <si>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</si>
  <si>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</si>
  <si>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</si>
  <si>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</si>
  <si>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</si>
  <si>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</si>
  <si>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</si>
  <si>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</si>
  <si>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</si>
  <si>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</si>
  <si>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</si>
  <si>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</si>
  <si>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</si>
  <si>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</si>
  <si>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</si>
  <si>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</si>
  <si>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</si>
  <si>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</si>
  <si>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</si>
  <si>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</si>
  <si>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</si>
  <si>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</si>
  <si>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</si>
  <si>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</si>
  <si>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</si>
  <si>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</si>
  <si>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</si>
  <si>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</si>
  <si>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</si>
  <si>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</si>
  <si>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</si>
  <si>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</si>
  <si>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</si>
  <si>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</si>
  <si>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</si>
  <si>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</si>
  <si>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</si>
  <si>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</si>
  <si>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</si>
  <si>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</si>
  <si>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</si>
  <si>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</si>
  <si>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</si>
  <si>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</si>
  <si>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</si>
  <si>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</si>
  <si>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</si>
  <si>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</si>
  <si>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</si>
  <si>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</si>
  <si>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</si>
  <si>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</si>
  <si>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</si>
  <si>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</si>
  <si>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</si>
  <si>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</si>
  <si>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</si>
  <si>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</si>
  <si>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</si>
  <si>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</si>
  <si>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</si>
  <si>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</si>
  <si>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</si>
  <si>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</si>
  <si>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</si>
  <si>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</si>
  <si>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</si>
  <si>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</si>
  <si>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</si>
  <si>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</si>
  <si>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</si>
  <si>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</si>
  <si>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</si>
  <si>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</si>
  <si>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</si>
  <si>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</si>
  <si>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</si>
  <si>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</si>
  <si>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</si>
  <si>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</si>
  <si>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</si>
  <si>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</si>
  <si>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</si>
  <si>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</si>
  <si>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</si>
  <si>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</si>
  <si>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</si>
  <si>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</si>
  <si>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</si>
  <si>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</si>
  <si>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</si>
  <si>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</si>
  <si>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</si>
  <si>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</si>
  <si>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</si>
  <si>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</si>
  <si>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</si>
  <si>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</si>
  <si>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</si>
  <si>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</si>
  <si>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</si>
  <si>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</si>
  <si>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</si>
  <si>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</si>
  <si>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</si>
  <si>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</si>
  <si>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</si>
  <si>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</si>
  <si>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</si>
  <si>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</si>
  <si>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</si>
  <si>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</si>
  <si>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</si>
  <si>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</si>
  <si>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</si>
  <si>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</si>
  <si>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</si>
  <si>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</si>
  <si>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</si>
  <si>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</si>
  <si>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</si>
  <si>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</si>
  <si>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</si>
  <si>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</si>
  <si>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</si>
  <si>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</si>
  <si>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</si>
  <si>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</si>
  <si>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</si>
  <si>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</si>
  <si>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</si>
  <si>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</si>
  <si>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</si>
  <si>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</si>
  <si>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</si>
  <si>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</si>
  <si>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</si>
  <si>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</si>
  <si>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</si>
  <si>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</si>
  <si>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</si>
  <si>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</si>
  <si>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</si>
  <si>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</si>
  <si>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</si>
  <si>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</si>
  <si>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</si>
  <si>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</si>
  <si>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</si>
  <si>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</si>
  <si>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</si>
  <si>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</si>
  <si>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</si>
  <si>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</si>
  <si>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</si>
  <si>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</si>
  <si>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</si>
  <si>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</si>
  <si>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</si>
  <si>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</si>
  <si>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</si>
  <si>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</si>
  <si>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</si>
  <si>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</si>
  <si>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</si>
  <si>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</si>
  <si>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</si>
  <si>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</si>
  <si>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</si>
  <si>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</si>
  <si>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</si>
  <si>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</si>
  <si>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</si>
  <si>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</si>
  <si>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</si>
  <si>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</si>
  <si>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</si>
  <si>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</si>
  <si>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</si>
  <si>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</si>
  <si>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</si>
  <si>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</si>
  <si>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</si>
  <si>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</si>
  <si>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</si>
  <si>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</si>
  <si>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</si>
  <si>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</si>
  <si>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</si>
  <si>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</si>
  <si>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</si>
  <si>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</si>
  <si>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</si>
  <si>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</si>
  <si>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</si>
  <si>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</si>
  <si>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</si>
  <si>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</si>
  <si>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</si>
  <si>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</si>
  <si>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</si>
  <si>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</si>
  <si>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</si>
  <si>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</si>
  <si>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</si>
  <si>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</si>
  <si>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</si>
  <si>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</si>
  <si>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</si>
  <si>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</si>
  <si>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</si>
  <si>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</si>
  <si>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</si>
  <si>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</si>
  <si>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</si>
  <si>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</si>
  <si>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</si>
  <si>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</si>
  <si>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</si>
  <si>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</si>
  <si>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</si>
  <si>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</si>
  <si>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</si>
  <si>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</si>
  <si>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</si>
  <si>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</si>
  <si>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</si>
  <si>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</si>
  <si>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</si>
  <si>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</si>
  <si>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</si>
  <si>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</si>
  <si>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</si>
  <si>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</si>
  <si>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</si>
  <si>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</si>
  <si>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</si>
  <si>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</si>
  <si>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</si>
  <si>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</si>
  <si>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</si>
  <si>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</si>
  <si>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</si>
  <si>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</si>
  <si>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</si>
  <si>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</si>
  <si>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</si>
  <si>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</si>
  <si>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</si>
  <si>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</si>
  <si>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</si>
  <si>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</si>
  <si>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</si>
  <si>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</si>
  <si>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</si>
  <si>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</si>
  <si>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</si>
  <si>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</si>
  <si>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</si>
  <si>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</si>
  <si>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</si>
  <si>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</si>
  <si>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</si>
  <si>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</si>
  <si>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</si>
  <si>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</si>
  <si>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</si>
  <si>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</si>
  <si>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</si>
  <si>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</si>
  <si>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</si>
  <si>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</si>
  <si>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</si>
  <si>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</si>
  <si>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</si>
  <si>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</si>
  <si>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</si>
  <si>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</si>
  <si>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</si>
  <si>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</si>
  <si>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</si>
  <si>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</si>
  <si>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</si>
  <si>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</si>
  <si>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</si>
  <si>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</si>
  <si>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</si>
  <si>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</si>
  <si>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</si>
  <si>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</si>
  <si>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</si>
  <si>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</si>
  <si>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</si>
  <si>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</si>
  <si>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</si>
  <si>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</si>
  <si>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</si>
  <si>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</si>
  <si>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</si>
  <si>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</si>
  <si>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</si>
  <si>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</si>
  <si>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</si>
  <si>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</si>
  <si>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</si>
  <si>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</si>
  <si>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</si>
  <si>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</si>
  <si>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</si>
  <si>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</si>
  <si>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</si>
  <si>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</si>
  <si>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</si>
  <si>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</si>
  <si>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</si>
  <si>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</si>
  <si>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</si>
  <si>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</si>
  <si>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</si>
  <si>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</si>
  <si>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</si>
  <si>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</si>
  <si>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</si>
  <si>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</si>
  <si>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</si>
  <si>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</si>
  <si>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</si>
  <si>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</si>
  <si>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</si>
  <si>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</si>
  <si>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</si>
  <si>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</si>
  <si>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</si>
  <si>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</si>
  <si>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</si>
  <si>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</si>
  <si>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</si>
  <si>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</si>
  <si>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</si>
  <si>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</si>
  <si>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</si>
  <si>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</si>
  <si>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</si>
  <si>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</si>
  <si>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</si>
  <si>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</si>
  <si>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</si>
  <si>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</si>
  <si>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</si>
  <si>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</si>
  <si>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</si>
  <si>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</si>
  <si>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</si>
  <si>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</si>
  <si>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</si>
  <si>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</si>
  <si>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</si>
  <si>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</si>
  <si>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</si>
  <si>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</si>
  <si>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</si>
  <si>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</si>
  <si>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</si>
  <si>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</si>
  <si>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</si>
  <si>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</si>
  <si>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</si>
  <si>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</si>
  <si>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</si>
  <si>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</si>
  <si>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</si>
  <si>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</si>
  <si>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</si>
  <si>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</si>
  <si>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</si>
  <si>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</si>
  <si>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</si>
  <si>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</si>
  <si>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</si>
  <si>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</si>
  <si>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</si>
  <si>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</si>
  <si>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</si>
  <si>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</si>
  <si>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</si>
  <si>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</si>
  <si>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</si>
  <si>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</si>
  <si>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</si>
  <si>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</si>
  <si>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</si>
  <si>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</si>
  <si>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</si>
  <si>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</si>
  <si>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</si>
  <si>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</si>
  <si>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</si>
  <si>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</si>
  <si>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</si>
  <si>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</si>
  <si>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</si>
  <si>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</si>
  <si>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</si>
  <si>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</si>
  <si>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</si>
  <si>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</si>
  <si>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</si>
  <si>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</si>
  <si>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</si>
  <si>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</si>
  <si>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</si>
  <si>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</si>
  <si>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</si>
  <si>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</si>
  <si>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</si>
  <si>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</si>
  <si>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</si>
  <si>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</si>
  <si>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</si>
  <si>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</si>
  <si>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</si>
  <si>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</si>
  <si>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</si>
  <si>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</si>
  <si>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</si>
  <si>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</si>
  <si>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</si>
  <si>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</si>
  <si>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</si>
  <si>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</si>
  <si>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</si>
  <si>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</si>
  <si>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</si>
  <si>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</si>
  <si>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</si>
  <si>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</si>
  <si>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</si>
  <si>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</si>
  <si>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</si>
  <si>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</si>
  <si>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</si>
  <si>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</si>
  <si>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</si>
  <si>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</si>
  <si>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</si>
  <si>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</si>
  <si>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</si>
  <si>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</si>
  <si>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</si>
  <si>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</si>
  <si>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</si>
  <si>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</si>
  <si>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</si>
  <si>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</si>
  <si>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</si>
  <si>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</si>
  <si>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</si>
  <si>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</si>
  <si>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</si>
  <si>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</si>
  <si>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</si>
  <si>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</si>
  <si>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</si>
  <si>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</si>
  <si>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</si>
  <si>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</si>
  <si>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</si>
  <si>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</si>
  <si>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</si>
  <si>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</si>
  <si>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</si>
  <si>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</si>
  <si>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</si>
  <si>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</si>
  <si>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</si>
  <si>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</si>
  <si>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</si>
  <si>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</si>
  <si>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</si>
  <si>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</si>
  <si>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</si>
  <si>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</si>
  <si>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</si>
  <si>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</si>
  <si>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</si>
  <si>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</si>
  <si>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</si>
  <si>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</si>
  <si>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</si>
  <si>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</si>
  <si>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</si>
  <si>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</si>
  <si>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</si>
  <si>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</si>
  <si>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</si>
  <si>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</si>
  <si>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</si>
  <si>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</si>
  <si>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</si>
  <si>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</si>
  <si>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</si>
  <si>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</si>
  <si>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</si>
  <si>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</si>
  <si>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</si>
  <si>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</si>
  <si>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</si>
  <si>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</si>
  <si>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</si>
  <si>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</si>
  <si>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</si>
  <si>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</si>
  <si>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</si>
  <si>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</si>
  <si>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</si>
  <si>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</si>
  <si>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</si>
  <si>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</si>
  <si>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</si>
  <si>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</si>
  <si>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</si>
  <si>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</si>
  <si>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</si>
  <si>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</si>
  <si>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</si>
  <si>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</si>
  <si>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</si>
  <si>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</si>
  <si>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</si>
  <si>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</si>
  <si>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</si>
  <si>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</si>
  <si>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</si>
  <si>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</si>
  <si>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</si>
  <si>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</si>
  <si>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</si>
  <si>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</si>
  <si>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</si>
  <si>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</si>
  <si>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</si>
  <si>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</si>
  <si>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</si>
  <si>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</si>
  <si>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</si>
  <si>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</si>
  <si>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</si>
  <si>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</si>
  <si>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</si>
  <si>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</si>
  <si>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</si>
  <si>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</si>
  <si>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</si>
  <si>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</si>
  <si>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</si>
  <si>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</si>
  <si>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</si>
  <si>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</si>
  <si>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</si>
  <si>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</si>
  <si>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</si>
  <si>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</si>
  <si>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</si>
  <si>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</si>
  <si>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</si>
  <si>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</si>
  <si>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</si>
  <si>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</si>
  <si>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</si>
  <si>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</si>
  <si>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</si>
  <si>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</si>
  <si>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</si>
  <si>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</si>
  <si>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</si>
  <si>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</si>
  <si>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</si>
  <si>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</si>
  <si>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</si>
  <si>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</si>
  <si>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</si>
  <si>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</si>
  <si>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</si>
  <si>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</si>
  <si>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</si>
  <si>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</si>
  <si>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</si>
  <si>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</si>
  <si>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</si>
  <si>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</si>
  <si>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</si>
  <si>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</si>
  <si>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</si>
  <si>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</si>
  <si>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</si>
  <si>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</si>
  <si>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</si>
  <si>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</si>
  <si>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</si>
  <si>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</si>
  <si>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</si>
  <si>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</si>
  <si>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</si>
  <si>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</si>
  <si>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</si>
  <si>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</si>
  <si>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</si>
  <si>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</si>
  <si>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</si>
  <si>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</si>
  <si>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</si>
  <si>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</si>
  <si>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</si>
  <si>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</si>
  <si>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</si>
  <si>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</si>
  <si>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</si>
  <si>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</si>
  <si>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</si>
  <si>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</si>
  <si>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</si>
  <si>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</si>
  <si>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</si>
  <si>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</si>
  <si>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</si>
  <si>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</si>
  <si>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</si>
  <si>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</si>
  <si>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</si>
  <si>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</si>
  <si>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</si>
  <si>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</si>
  <si>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</si>
  <si>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</si>
  <si>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</si>
  <si>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</si>
  <si>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</si>
  <si>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</si>
  <si>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</si>
  <si>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</si>
  <si>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</si>
  <si>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</si>
  <si>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</si>
  <si>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</si>
  <si>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</si>
  <si>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</si>
  <si>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</si>
  <si>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</si>
  <si>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</si>
  <si>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</si>
  <si>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</si>
  <si>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</si>
  <si>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</si>
  <si>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</si>
  <si>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</si>
  <si>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</si>
  <si>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</si>
  <si>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</si>
  <si>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</si>
  <si>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</si>
  <si>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</si>
  <si>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</si>
  <si>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</si>
  <si>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</si>
  <si>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</si>
  <si>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</si>
  <si>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</si>
  <si>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</si>
  <si>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</si>
  <si>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</si>
  <si>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</si>
  <si>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</si>
  <si>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</si>
  <si>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</si>
  <si>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</si>
  <si>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</si>
  <si>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</si>
  <si>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</si>
  <si>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</si>
  <si>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</si>
  <si>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</si>
  <si>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</si>
  <si>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</si>
  <si>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</si>
  <si>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</si>
  <si>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</si>
  <si>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</si>
  <si>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</si>
  <si>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</si>
  <si>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</si>
  <si>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</si>
  <si>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</si>
  <si>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</si>
  <si>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</si>
  <si>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</si>
  <si>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</si>
  <si>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</si>
  <si>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</si>
  <si>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</si>
  <si>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</si>
  <si>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</si>
  <si>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</si>
  <si>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</si>
  <si>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</si>
  <si>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</si>
  <si>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</si>
  <si>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</si>
  <si>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</si>
  <si>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</si>
  <si>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</si>
  <si>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</si>
  <si>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</si>
  <si>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</si>
  <si>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</si>
  <si>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</si>
  <si>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</si>
  <si>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</si>
  <si>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</si>
  <si>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</si>
  <si>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</si>
  <si>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</si>
  <si>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</si>
  <si>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</si>
  <si>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</si>
  <si>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</si>
  <si>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</si>
  <si>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</si>
  <si>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</si>
  <si>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</si>
  <si>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</si>
  <si>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</si>
  <si>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</si>
  <si>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</si>
  <si>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</si>
  <si>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</si>
  <si>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</si>
  <si>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</si>
  <si>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</si>
  <si>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</si>
  <si>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</si>
  <si>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</si>
  <si>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</si>
  <si>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</si>
  <si>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</si>
  <si>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</si>
  <si>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</si>
  <si>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</si>
  <si>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</si>
  <si>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</si>
  <si>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</si>
  <si>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</si>
  <si>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</si>
  <si>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</si>
  <si>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</si>
  <si>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</si>
  <si>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</si>
  <si>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</si>
  <si>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</si>
  <si>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</si>
  <si>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</si>
  <si>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</si>
  <si>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</si>
  <si>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</si>
  <si>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</si>
  <si>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</si>
  <si>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</si>
  <si>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</si>
  <si>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</si>
  <si>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</si>
  <si>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</si>
  <si>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</si>
  <si>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</si>
  <si>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</si>
  <si>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</si>
  <si>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</si>
  <si>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</si>
  <si>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</si>
  <si>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</si>
  <si>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</si>
  <si>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</si>
  <si>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</si>
  <si>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</si>
  <si>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</si>
  <si>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</si>
  <si>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</si>
  <si>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</si>
  <si>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</si>
  <si>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</si>
  <si>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</si>
  <si>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</si>
  <si>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</si>
  <si>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</si>
  <si>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</si>
  <si>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</si>
  <si>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</si>
  <si>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</si>
  <si>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</si>
  <si>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</si>
  <si>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</si>
  <si>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</si>
  <si>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</si>
  <si>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</si>
  <si>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</si>
  <si>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</si>
  <si>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</si>
  <si>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</si>
  <si>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</si>
  <si>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</si>
  <si>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</si>
  <si>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</si>
  <si>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</si>
  <si>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</si>
  <si>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</si>
  <si>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</si>
  <si>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</si>
  <si>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</si>
  <si>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</si>
  <si>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</si>
  <si>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</si>
  <si>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</si>
  <si>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</si>
  <si>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</si>
  <si>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</si>
  <si>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</si>
  <si>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</si>
  <si>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</si>
  <si>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</si>
  <si>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</si>
  <si>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</si>
  <si>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</si>
  <si>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</si>
  <si>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</si>
  <si>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</si>
  <si>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</si>
  <si>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</si>
  <si>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</si>
  <si>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</si>
  <si>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</si>
  <si>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</si>
  <si>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</si>
  <si>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</si>
  <si>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</si>
  <si>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</si>
  <si>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</si>
  <si>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</si>
  <si>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</si>
  <si>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</si>
  <si>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</si>
  <si>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</si>
  <si>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</si>
  <si>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</si>
  <si>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</si>
  <si>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</si>
  <si>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</si>
  <si>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</si>
  <si>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</si>
  <si>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</si>
  <si>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</si>
  <si>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</si>
  <si>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</si>
  <si>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</si>
  <si>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</si>
  <si>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</si>
  <si>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</si>
  <si>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</si>
  <si>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</si>
  <si>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</si>
  <si>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</si>
  <si>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</si>
  <si>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</si>
  <si>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</si>
  <si>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</si>
  <si>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</si>
  <si>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</si>
  <si>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</si>
  <si>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</si>
  <si>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</si>
  <si>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</si>
  <si>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</si>
  <si>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</si>
  <si>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</si>
  <si>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</si>
  <si>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</si>
  <si>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</si>
  <si>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</si>
  <si>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</si>
  <si>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</si>
  <si>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</si>
  <si>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</si>
  <si>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</si>
  <si>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</si>
  <si>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</si>
  <si>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</si>
  <si>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</si>
  <si>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</si>
  <si>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</si>
  <si>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</si>
  <si>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</si>
  <si>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</si>
  <si>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</si>
  <si>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</si>
  <si>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</si>
  <si>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</si>
  <si>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</si>
  <si>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</si>
  <si>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</si>
  <si>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</si>
  <si>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</si>
  <si>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</si>
  <si>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</si>
  <si>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</si>
  <si>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</si>
  <si>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</si>
  <si>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</si>
  <si>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</si>
  <si>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</si>
  <si>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</si>
  <si>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</si>
  <si>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</si>
  <si>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</si>
  <si>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</si>
  <si>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</si>
  <si>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</si>
  <si>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</si>
  <si>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</si>
  <si>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</si>
  <si>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</si>
  <si>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</si>
  <si>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</si>
  <si>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</si>
  <si>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</si>
  <si>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</si>
  <si>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</si>
  <si>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</si>
  <si>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</si>
  <si>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</si>
  <si>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</si>
  <si>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</si>
  <si>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</si>
  <si>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</si>
  <si>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</si>
  <si>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</si>
  <si>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</si>
  <si>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</si>
  <si>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</si>
  <si>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</si>
  <si>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</si>
  <si>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</si>
  <si>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</si>
  <si>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</si>
  <si>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</si>
  <si>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</si>
  <si>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</si>
  <si>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</si>
  <si>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</si>
  <si>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</si>
  <si>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</si>
  <si>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</si>
  <si>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</si>
  <si>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</si>
  <si>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</si>
  <si>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</si>
  <si>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</si>
  <si>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</si>
  <si>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</si>
  <si>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</si>
  <si>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</si>
  <si>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</si>
  <si>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</si>
  <si>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</si>
  <si>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</si>
  <si>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</si>
  <si>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</si>
  <si>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</si>
  <si>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</si>
  <si>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None</t>
  </si>
  <si>
    <t>Parent Cat</t>
  </si>
  <si>
    <t>Sub Cat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</si>
  <si>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</si>
  <si>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</si>
  <si>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</si>
  <si>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</si>
  <si>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</si>
  <si>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</si>
  <si>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</si>
  <si>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</si>
  <si>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</si>
  <si>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</si>
  <si>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</si>
  <si>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</si>
  <si>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</si>
  <si>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</si>
  <si>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</si>
  <si>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</si>
  <si>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</si>
  <si>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</si>
  <si>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</si>
  <si>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</si>
  <si>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</si>
  <si>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</si>
  <si>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</si>
  <si>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</si>
  <si>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</si>
  <si>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</si>
  <si>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</si>
  <si>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</si>
  <si>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</si>
  <si>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</si>
  <si>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</si>
  <si>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</si>
  <si>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</si>
  <si>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</si>
  <si>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</si>
  <si>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</si>
  <si>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Count of outcome</t>
  </si>
  <si>
    <t>Column Labels</t>
  </si>
  <si>
    <t>Date Created Conversion</t>
  </si>
  <si>
    <t>Date Ended Conversiom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</si>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</sst>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  <border>
        <vertical/>
        <horizontal/>
      </border>
    </dxf>
    <dxf>
      <font>
        <color rgb="FF0070C0"/>
      </font>
      <fill>
        <patternFill>
          <bgColor rgb="FF00B0F0"/>
        </patternFill>
      </fill>
      <border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[CrowdfundingBook2.xlsx]Sheet1!PivotTable1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9-4682-9C77-C33901E9291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9-4682-9C77-C33901E9291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89-4682-9C77-C33901E9291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89-4682-9C77-C33901E92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6343184"/>
        <c:axId val="716347120"/>
      </c:barChart>
      <c:catAx>
        <c:axId val="71634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47120"/>
        <c:crosses val="autoZero"/>
        <c:auto val="1"/>
        <c:lblAlgn val="ctr"/>
        <c:lblOffset val="100"/>
        <c:noMultiLvlLbl val="0"/>
      </c:catAx>
      <c:valAx>
        <c:axId val="7163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4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[CrowdfundingBook2.xlsx]Sheet4!PivotTable2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C-4599-8FFC-E76BBBCA9A1F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4C-4599-8FFC-E76BBBCA9A1F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4C-4599-8FFC-E76BBBCA9A1F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4C-4599-8FFC-E76BBBCA9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3786704"/>
        <c:axId val="633788016"/>
      </c:barChart>
      <c:catAx>
        <c:axId val="6337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88016"/>
        <c:crosses val="autoZero"/>
        <c:auto val="1"/>
        <c:lblAlgn val="ctr"/>
        <c:lblOffset val="100"/>
        <c:noMultiLvlLbl val="0"/>
      </c:catAx>
      <c:valAx>
        <c:axId val="6337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8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[CrowdfundingBook2.xlsx]Sheet5!PivotTable3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C-446F-B007-A95A6476D833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C-446F-B007-A95A6476D833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4C-446F-B007-A95A6476D833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4C-446F-B007-A95A6476D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290112"/>
        <c:axId val="631290768"/>
      </c:lineChart>
      <c:catAx>
        <c:axId val="63129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90768"/>
        <c:crosses val="autoZero"/>
        <c:auto val="1"/>
        <c:lblAlgn val="ctr"/>
        <c:lblOffset val="100"/>
        <c:noMultiLvlLbl val="0"/>
      </c:catAx>
      <c:valAx>
        <c:axId val="63129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9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68-4679-98E1-E5125272EBFB}"/>
            </c:ext>
          </c:extLst>
        </c:ser>
        <c:ser>
          <c:idx val="5"/>
          <c:order val="5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68-4679-98E1-E5125272EBFB}"/>
            </c:ext>
          </c:extLst>
        </c:ser>
        <c:ser>
          <c:idx val="6"/>
          <c:order val="6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68-4679-98E1-E5125272E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108800"/>
        <c:axId val="477109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Sheet6!$B$1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Sheet6!$B$2:$B$13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F68-4679-98E1-E5125272EBF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Sheet6!$C$2:$C$13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F68-4679-98E1-E5125272EBF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Sheet6!$D$2:$D$13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F68-4679-98E1-E5125272EBF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Sheet6!$A$2:$A$13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Sheet6!$E$2:$E$13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F68-4679-98E1-E5125272EBFB}"/>
                  </c:ext>
                </c:extLst>
              </c15:ser>
            </c15:filteredLineSeries>
          </c:ext>
        </c:extLst>
      </c:lineChart>
      <c:catAx>
        <c:axId val="4771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09128"/>
        <c:crosses val="autoZero"/>
        <c:auto val="1"/>
        <c:lblAlgn val="ctr"/>
        <c:lblOffset val="100"/>
        <c:noMultiLvlLbl val="0"/>
      </c:catAx>
      <c:valAx>
        <c:axId val="47710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269875</xdr:colOff>
      <xdr:row>1</xdr:row>
      <xdr:rowOff>136525</xdr:rowOff>
    </xdr:from>
    <xdr:to>
      <xdr:col>13</xdr:col>
      <xdr:colOff>219075</xdr:colOff>
      <xdr:row>15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CCB58C-6A7E-1635-F2F7-8CD3E3651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155575</xdr:rowOff>
    </xdr:from>
    <xdr:to>
      <xdr:col>13</xdr:col>
      <xdr:colOff>282575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584BC6-1065-2AAD-C88D-F8F25FCB8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327025</xdr:colOff>
      <xdr:row>3</xdr:row>
      <xdr:rowOff>130175</xdr:rowOff>
    </xdr:from>
    <xdr:to>
      <xdr:col>13</xdr:col>
      <xdr:colOff>276225</xdr:colOff>
      <xdr:row>17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1CF03-EDC5-1A5D-1EE4-EA44C48AA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425450</xdr:colOff>
      <xdr:row>1</xdr:row>
      <xdr:rowOff>9525</xdr:rowOff>
    </xdr:from>
    <xdr:to>
      <xdr:col>16</xdr:col>
      <xdr:colOff>374650</xdr:colOff>
      <xdr:row>14</xdr:row>
      <xdr:rowOff>193675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316B05-828B-CC43-6188-D2AF09973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lwal" refreshedDate="44909.937955671296" createdVersion="8" refreshedVersion="8" minRefreshableVersion="3" recordCount="1000" xr:uid="{5A729761-6466-4899-A7FA-50830414D22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lwal" refreshedDate="44909.970271759259" createdVersion="8" refreshedVersion="8" minRefreshableVersion="3" recordCount="1000" xr:uid="{53782EE4-38AF-43E7-A188-F4F1F3C00A9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m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s v="None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n v="0"/>
    <s v="CA"/>
    <s v="CAD"/>
    <n v="1448690400"/>
    <n v="1450159200"/>
    <b v="0"/>
    <b v="0"/>
    <s v="food/food trucks"/>
    <n v="0"/>
    <s v="None"/>
    <x v="0"/>
    <s v="food trucks"/>
    <x v="0"/>
    <d v="2015-12-15T06:00:00"/>
  </r>
  <r>
    <n v="1"/>
    <s v="Odom Inc"/>
    <s v="Managed bottom-line architecture"/>
    <x v="1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x v="2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x v="3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x v="4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x v="4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x v="5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x v="6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x v="7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x v="8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x v="5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x v="9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x v="9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x v="3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x v="1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x v="11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x v="12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x v="13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x v="14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x v="15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x v="16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x v="17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x v="18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x v="6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x v="19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x v="2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x v="21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x v="22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x v="23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x v="24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x v="25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x v="26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x v="27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x v="28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x v="29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x v="3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x v="31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x v="32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x v="33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x v="34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x v="35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x v="36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x v="37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x v="38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x v="39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x v="4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x v="41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x v="42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x v="43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x v="44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x v="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x v="45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x v="44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x v="35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x v="46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x v="47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x v="48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x v="49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x v="5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x v="1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x v="51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x v="52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x v="22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x v="53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x v="54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x v="55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x v="49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x v="56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x v="57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x v="58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x v="59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x v="46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x v="6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x v="1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x v="61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x v="62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x v="63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x v="4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x v="6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x v="64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x v="65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x v="66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x v="67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x v="68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x v="69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x v="7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x v="71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x v="72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x v="73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x v="74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x v="75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x v="76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x v="77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x v="78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x v="49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x v="79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x v="8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x v="81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x v="82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x v="4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x v="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x v="79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x v="41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x v="83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x v="84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x v="85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x v="61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x v="26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x v="42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x v="5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x v="86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x v="87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x v="53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x v="88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x v="89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x v="9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x v="44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x v="7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x v="91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x v="92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x v="93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x v="94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x v="95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x v="96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x v="97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x v="98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x v="99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x v="1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x v="101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x v="102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x v="103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x v="104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x v="88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x v="6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x v="105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x v="106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x v="107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x v="37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x v="103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x v="108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x v="2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x v="109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x v="92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x v="91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x v="25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x v="11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x v="35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x v="111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x v="29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x v="8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x v="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x v="112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x v="113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x v="114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x v="115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x v="116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x v="117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x v="3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x v="118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x v="119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x v="48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x v="2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x v="55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x v="26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x v="12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x v="121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x v="122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x v="97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x v="123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x v="124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x v="125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x v="7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x v="126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x v="127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x v="6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x v="128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x v="129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x v="13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x v="44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x v="131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x v="132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x v="133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x v="134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x v="135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x v="136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x v="67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x v="137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x v="138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x v="139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x v="14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x v="41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x v="141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x v="142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x v="47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x v="143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x v="144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x v="139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x v="145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x v="146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x v="37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x v="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x v="118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x v="111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x v="147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x v="148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x v="81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x v="25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x v="67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x v="149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x v="15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x v="151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x v="152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x v="32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x v="153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x v="1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x v="154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x v="155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x v="156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x v="57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x v="157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x v="58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x v="158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x v="73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x v="159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x v="16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x v="161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x v="162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x v="163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x v="164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x v="165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x v="166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x v="44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x v="74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x v="167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x v="168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x v="133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x v="169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x v="29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x v="166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x v="17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x v="171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x v="172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x v="141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x v="173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x v="31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x v="49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x v="6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x v="174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x v="8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x v="175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x v="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x v="143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x v="67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x v="158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x v="176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x v="177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x v="178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x v="57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x v="92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x v="37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x v="9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x v="179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x v="12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x v="49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x v="18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x v="7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x v="181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x v="182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x v="42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x v="26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x v="183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x v="184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x v="185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x v="75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x v="166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x v="61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x v="2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x v="31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x v="5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x v="48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x v="186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x v="187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x v="141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x v="32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x v="122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x v="79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x v="188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x v="9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x v="36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x v="126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x v="189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x v="37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x v="19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x v="191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x v="6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x v="192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x v="55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x v="44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x v="26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x v="167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x v="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x v="79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x v="193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x v="74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x v="118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x v="54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x v="191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x v="194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x v="195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x v="178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x v="75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x v="9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x v="18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x v="196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x v="1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x v="4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x v="103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x v="47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x v="57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x v="141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x v="197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x v="198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x v="199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x v="2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x v="143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x v="191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x v="44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x v="97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x v="201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x v="202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x v="203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x v="88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x v="204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x v="103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x v="205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x v="206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x v="207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x v="208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x v="209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x v="21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x v="211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x v="212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x v="213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x v="25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x v="214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x v="215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x v="48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x v="79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x v="216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x v="217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x v="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x v="218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x v="54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x v="219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x v="55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x v="167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x v="29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x v="173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x v="62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x v="22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x v="221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x v="2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x v="41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x v="5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x v="79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x v="39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x v="37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x v="34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x v="5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x v="91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x v="222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x v="223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x v="79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x v="224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x v="225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x v="5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x v="74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x v="226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x v="227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x v="44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x v="186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x v="98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x v="14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x v="9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x v="228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x v="229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x v="23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x v="231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x v="232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x v="233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x v="166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x v="234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x v="235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x v="236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x v="126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x v="143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x v="237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x v="32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x v="12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x v="238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x v="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x v="79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x v="19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x v="239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x v="24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x v="241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x v="242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x v="74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x v="243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x v="244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x v="184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x v="75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x v="118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x v="245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x v="246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x v="247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x v="248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x v="12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x v="249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x v="25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x v="92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x v="151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x v="251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x v="252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x v="135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x v="5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x v="37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x v="253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x v="254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x v="255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x v="32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x v="135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x v="106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x v="256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x v="91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x v="257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x v="81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x v="32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x v="111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x v="258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x v="259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x v="26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x v="91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x v="29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x v="8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x v="118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x v="85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x v="261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x v="262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x v="79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x v="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x v="263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x v="73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x v="264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x v="22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x v="265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x v="266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x v="92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x v="267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x v="9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x v="166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x v="268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x v="269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x v="27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x v="271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x v="53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x v="272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x v="1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x v="22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x v="36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x v="136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x v="33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x v="273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x v="92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x v="22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x v="71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x v="274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x v="275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x v="276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x v="166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x v="133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x v="277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x v="3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x v="278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x v="241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x v="279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x v="5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x v="28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x v="98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x v="243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x v="166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x v="281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x v="255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x v="79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x v="186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x v="17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x v="282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x v="122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x v="283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x v="284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x v="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x v="285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x v="81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x v="286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x v="168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x v="262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x v="287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x v="118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x v="288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x v="172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x v="75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x v="252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x v="14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x v="111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x v="289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x v="133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x v="29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x v="291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x v="35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x v="96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x v="126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x v="4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x v="292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x v="79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x v="127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x v="118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x v="111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x v="223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x v="25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x v="135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x v="293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x v="294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x v="39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x v="295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x v="296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x v="97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x v="122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x v="197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x v="297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x v="122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x v="98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x v="298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x v="299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x v="3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x v="54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x v="301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x v="3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x v="81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x v="302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x v="303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x v="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x v="304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x v="25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x v="305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x v="4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x v="9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x v="5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x v="46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x v="306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x v="307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x v="77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x v="162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x v="34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x v="41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x v="308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x v="309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x v="29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x v="85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x v="31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x v="311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x v="312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x v="26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x v="25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x v="313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x v="5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x v="314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x v="62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x v="139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x v="315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x v="8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x v="316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x v="46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x v="251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x v="317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x v="318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x v="2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x v="31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x v="151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x v="215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x v="58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x v="143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x v="6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x v="154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x v="319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x v="32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x v="321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x v="58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x v="322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x v="323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x v="324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x v="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x v="9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x v="325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x v="98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x v="326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x v="88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x v="74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x v="327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x v="61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x v="83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x v="328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x v="139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x v="8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x v="65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x v="329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x v="275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x v="33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x v="1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x v="331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x v="332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x v="333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x v="334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x v="335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x v="336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x v="135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x v="168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x v="33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x v="39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x v="89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x v="337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x v="4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x v="338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x v="339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x v="313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x v="195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x v="34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x v="341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x v="275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x v="342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x v="133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x v="343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x v="151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x v="243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x v="344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x v="345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x v="346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x v="201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x v="6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x v="347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x v="155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x v="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x v="348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x v="83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x v="6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x v="349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x v="35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x v="351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x v="83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x v="352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x v="353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x v="14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x v="354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x v="14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x v="83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x v="355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x v="135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x v="33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x v="35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x v="356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x v="357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x v="358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x v="359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x v="36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x v="36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x v="361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x v="62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x v="362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x v="98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x v="105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x v="1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x v="363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x v="364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x v="91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x v="173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x v="1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x v="365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x v="168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x v="42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x v="49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x v="19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x v="136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x v="92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x v="46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x v="366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x v="14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x v="243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x v="367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x v="368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x v="369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x v="71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x v="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x v="37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x v="251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x v="371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x v="251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x v="372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x v="2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x v="19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x v="12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x v="122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x v="333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x v="8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x v="126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x v="35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x v="373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x v="374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x v="22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x v="36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x v="111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x v="35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x v="251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x v="375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x v="376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x v="7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x v="141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x v="377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x v="378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x v="2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x v="3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x v="36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x v="379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x v="48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x v="38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x v="144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x v="3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x v="211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x v="106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x v="41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x v="381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x v="83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x v="98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x v="272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x v="272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x v="61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x v="22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x v="35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x v="382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x v="7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x v="383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x v="133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x v="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x v="136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x v="306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x v="53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x v="384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x v="6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x v="81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x v="1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x v="241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x v="385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x v="386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x v="196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x v="26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x v="36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x v="65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x v="61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x v="316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x v="387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x v="73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x v="388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x v="333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x v="36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x v="389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x v="39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x v="92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x v="151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x v="391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x v="202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x v="81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x v="392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x v="135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x v="251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x v="135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x v="71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x v="393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x v="313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x v="42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x v="394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x v="136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x v="25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x v="395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x v="118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x v="22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x v="65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x v="47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x v="143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x v="75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x v="4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x v="74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x v="396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x v="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x v="173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x v="8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x v="55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x v="97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x v="62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x v="31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x v="31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x v="5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x v="397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x v="33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x v="398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x v="221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x v="17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x v="17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x v="25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x v="173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x v="399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x v="31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x v="2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x v="42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x v="7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x v="4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x v="178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x v="401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x v="136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x v="54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x v="173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x v="143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x v="103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x v="319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x v="402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x v="403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x v="85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x v="19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x v="404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x v="32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x v="405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x v="33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x v="106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x v="406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x v="14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x v="42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x v="35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x v="35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x v="407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x v="67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x v="53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x v="17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x v="313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x v="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x v="46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x v="7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x v="408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x v="409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x v="41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x v="166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x v="98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x v="22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x v="19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x v="22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x v="35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x v="26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x v="1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x v="3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x v="411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x v="412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x v="73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x v="26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x v="413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x v="106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x v="414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x v="53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x v="369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x v="415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x v="58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x v="111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x v="416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x v="5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x v="67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x v="396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x v="417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x v="126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x v="74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x v="418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x v="37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x v="419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x v="75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x v="306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x v="36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x v="42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x v="162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x v="46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x v="141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x v="12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x v="421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x v="174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x v="35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x v="422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x v="33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x v="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x v="36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x v="1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x v="423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x v="191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x v="58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x v="2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x v="14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x v="424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x v="37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x v="425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x v="306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x v="37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x v="426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x v="33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x v="427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x v="41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x v="136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x v="167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x v="428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x v="98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x v="429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x v="43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x v="12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x v="431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x v="162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x v="251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x v="44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x v="225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x v="2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x v="26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x v="58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x v="173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x v="432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x v="8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x v="55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x v="1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x v="409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x v="243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x v="75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x v="34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x v="433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x v="103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x v="168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x v="83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x v="434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x v="184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x v="136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x v="151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x v="291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x v="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x v="435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x v="436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x v="88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x v="142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x v="31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x v="437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x v="122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x v="65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x v="438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x v="2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x v="57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x v="136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x v="291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x v="41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x v="196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x v="12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x v="439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x v="166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x v="58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x v="309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x v="135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x v="44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x v="441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x v="126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x v="91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x v="22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x v="26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x v="67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x v="138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x v="442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x v="313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x v="44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x v="443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x v="191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x v="305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x v="75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x v="8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x v="151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x v="166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x v="75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x v="122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x v="33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x v="122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x v="444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x v="238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x v="47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x v="4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x v="445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x v="446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7DF345-1DA4-429D-BC53-C943F3634DE5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06E5-B39D-47B6-AB45-A867F3589DC9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A0963-4B02-4F2A-960C-89913A67120B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C32E32-E67F-4114-80AF-AB7DB26D9DF5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46" firstHeaderRow="1" firstDataRow="2" firstDataCol="1"/>
  <pivotFields count="22">
    <pivotField showAll="0"/>
    <pivotField showAll="0"/>
    <pivotField showAll="0"/>
    <pivotField axis="axisRow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numFmtId="14" showAll="0"/>
    <pivotField numFmtId="14" showAll="0"/>
    <pivotField showAll="0" defaultSubtotal="0"/>
    <pivotField showAll="0" defaultSubtotal="0"/>
  </pivotFields>
  <rowFields count="1">
    <field x="3"/>
  </rowFields>
  <rowItems count="4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692F-AF95-4D2E-8D29-8B3D8D9677CB}">
  <sheetPr codeName="Sheet2"/>
  <dimension ref="A1:F14"/>
  <sheetViews>
    <sheetView tabSelected="1" workbookViewId="0">
      <selection activeCell="A3" sqref="A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2069</v>
      </c>
    </row>
    <row r="3" spans="1:6" x14ac:dyDescent="0.35">
      <c r="A3" s="5" t="s">
        <v>2070</v>
      </c>
      <c r="B3" s="5" t="s">
        <v>2071</v>
      </c>
    </row>
    <row r="4" spans="1:6" x14ac:dyDescent="0.35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5">
      <c r="A5" s="6" t="s">
        <v>2042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5">
      <c r="A6" s="6" t="s">
        <v>2034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5">
      <c r="A7" s="6" t="s">
        <v>2051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5">
      <c r="A8" s="6" t="s">
        <v>2065</v>
      </c>
      <c r="B8" s="7"/>
      <c r="C8" s="7"/>
      <c r="D8" s="7"/>
      <c r="E8" s="7">
        <v>4</v>
      </c>
      <c r="F8" s="7">
        <v>4</v>
      </c>
    </row>
    <row r="9" spans="1:6" x14ac:dyDescent="0.35">
      <c r="A9" s="6" t="s">
        <v>2036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5">
      <c r="A10" s="6" t="s">
        <v>2055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5">
      <c r="A11" s="6" t="s">
        <v>2048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5">
      <c r="A12" s="6" t="s">
        <v>2038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5">
      <c r="A13" s="6" t="s">
        <v>2040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5">
      <c r="A14" s="6" t="s">
        <v>2068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ED17-38B3-4E85-9992-2F249710F1F4}">
  <sheetPr codeName="Sheet5"/>
  <dimension ref="A1:F30"/>
  <sheetViews>
    <sheetView workbookViewId="0">
      <selection activeCell="A4" sqref="A4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2069</v>
      </c>
    </row>
    <row r="2" spans="1:6" x14ac:dyDescent="0.35">
      <c r="A2" s="5" t="s">
        <v>2032</v>
      </c>
      <c r="B2" t="s">
        <v>2069</v>
      </c>
    </row>
    <row r="4" spans="1:6" x14ac:dyDescent="0.35">
      <c r="A4" s="5" t="s">
        <v>2070</v>
      </c>
      <c r="B4" s="5" t="s">
        <v>2071</v>
      </c>
    </row>
    <row r="5" spans="1:6" x14ac:dyDescent="0.35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6" t="s">
        <v>2050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6" t="s">
        <v>2066</v>
      </c>
      <c r="B7" s="7"/>
      <c r="C7" s="7"/>
      <c r="D7" s="7"/>
      <c r="E7" s="7">
        <v>4</v>
      </c>
      <c r="F7" s="7">
        <v>4</v>
      </c>
    </row>
    <row r="8" spans="1:6" x14ac:dyDescent="0.35">
      <c r="A8" s="6" t="s">
        <v>2043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6" t="s">
        <v>2045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6" t="s">
        <v>2044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5">
      <c r="A11" s="6" t="s">
        <v>2054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5">
      <c r="A12" s="6" t="s">
        <v>2035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5">
      <c r="A13" s="6" t="s">
        <v>2046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5">
      <c r="A14" s="6" t="s">
        <v>2059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5">
      <c r="A15" s="6" t="s">
        <v>2058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5">
      <c r="A16" s="6" t="s">
        <v>2062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6" t="s">
        <v>2049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6" t="s">
        <v>2056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6" t="s">
        <v>2041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6" t="s">
        <v>2057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5">
      <c r="A21" s="6" t="s">
        <v>2037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5">
      <c r="A22" s="6" t="s">
        <v>2064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5">
      <c r="A23" s="6" t="s">
        <v>2053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6" t="s">
        <v>2061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5">
      <c r="A25" s="6" t="s">
        <v>2060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5">
      <c r="A26" s="6" t="s">
        <v>2052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6" t="s">
        <v>2047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6" t="s">
        <v>2039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6" t="s">
        <v>2063</v>
      </c>
      <c r="B29" s="7"/>
      <c r="C29" s="7"/>
      <c r="D29" s="7"/>
      <c r="E29" s="7">
        <v>3</v>
      </c>
      <c r="F29" s="7">
        <v>3</v>
      </c>
    </row>
    <row r="30" spans="1:6" x14ac:dyDescent="0.35">
      <c r="A30" s="6" t="s">
        <v>2068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4945-B713-4B09-BC0A-32901C1B2794}">
  <sheetPr codeName="Sheet6"/>
  <dimension ref="A1:F18"/>
  <sheetViews>
    <sheetView workbookViewId="0">
      <selection activeCell="A4" sqref="A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2032</v>
      </c>
      <c r="B1" t="s">
        <v>2069</v>
      </c>
    </row>
    <row r="2" spans="1:6" x14ac:dyDescent="0.35">
      <c r="A2" s="5" t="s">
        <v>2086</v>
      </c>
      <c r="B2" t="s">
        <v>2069</v>
      </c>
    </row>
    <row r="4" spans="1:6" x14ac:dyDescent="0.35">
      <c r="A4" s="5" t="s">
        <v>2070</v>
      </c>
      <c r="B4" s="5" t="s">
        <v>2071</v>
      </c>
    </row>
    <row r="5" spans="1:6" x14ac:dyDescent="0.35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9" t="s">
        <v>2074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35">
      <c r="A7" s="9" t="s">
        <v>2075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35">
      <c r="A8" s="9" t="s">
        <v>2076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35">
      <c r="A9" s="9" t="s">
        <v>2077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35">
      <c r="A10" s="9" t="s">
        <v>2078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35">
      <c r="A11" s="9" t="s">
        <v>2079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35">
      <c r="A12" s="9" t="s">
        <v>2080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35">
      <c r="A13" s="9" t="s">
        <v>2081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35">
      <c r="A14" s="9" t="s">
        <v>2082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35">
      <c r="A15" s="9" t="s">
        <v>2083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35">
      <c r="A16" s="9" t="s">
        <v>2084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35">
      <c r="A17" s="9" t="s">
        <v>2085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35">
      <c r="A18" s="9" t="s">
        <v>2068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0F42-90E8-48C5-8A0D-49E93E51459D}">
  <sheetPr codeName="Sheet8"/>
  <dimension ref="A3:E446"/>
  <sheetViews>
    <sheetView workbookViewId="0">
      <selection activeCell="G4" sqref="G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3" spans="1:5" x14ac:dyDescent="0.35">
      <c r="A3" s="5" t="s">
        <v>2070</v>
      </c>
      <c r="B3" s="5" t="s">
        <v>2071</v>
      </c>
    </row>
    <row r="4" spans="1:5" x14ac:dyDescent="0.35">
      <c r="A4" s="5" t="s">
        <v>2067</v>
      </c>
      <c r="B4" t="s">
        <v>74</v>
      </c>
      <c r="C4" t="s">
        <v>14</v>
      </c>
      <c r="D4" t="s">
        <v>20</v>
      </c>
      <c r="E4" t="s">
        <v>2068</v>
      </c>
    </row>
    <row r="5" spans="1:5" x14ac:dyDescent="0.35">
      <c r="A5" s="6">
        <v>100</v>
      </c>
      <c r="B5" s="7">
        <v>1</v>
      </c>
      <c r="C5" s="7">
        <v>19</v>
      </c>
      <c r="D5" s="7"/>
      <c r="E5" s="7">
        <v>20</v>
      </c>
    </row>
    <row r="6" spans="1:5" x14ac:dyDescent="0.35">
      <c r="A6" s="6">
        <v>600</v>
      </c>
      <c r="B6" s="7"/>
      <c r="C6" s="7"/>
      <c r="D6" s="7">
        <v>5</v>
      </c>
      <c r="E6" s="7">
        <v>5</v>
      </c>
    </row>
    <row r="7" spans="1:5" x14ac:dyDescent="0.35">
      <c r="A7" s="6">
        <v>700</v>
      </c>
      <c r="B7" s="7"/>
      <c r="C7" s="7"/>
      <c r="D7" s="7">
        <v>8</v>
      </c>
      <c r="E7" s="7">
        <v>8</v>
      </c>
    </row>
    <row r="8" spans="1:5" x14ac:dyDescent="0.35">
      <c r="A8" s="6">
        <v>800</v>
      </c>
      <c r="B8" s="7"/>
      <c r="C8" s="7">
        <v>1</v>
      </c>
      <c r="D8" s="7">
        <v>6</v>
      </c>
      <c r="E8" s="7">
        <v>7</v>
      </c>
    </row>
    <row r="9" spans="1:5" x14ac:dyDescent="0.35">
      <c r="A9" s="6">
        <v>900</v>
      </c>
      <c r="B9" s="7"/>
      <c r="C9" s="7"/>
      <c r="D9" s="7">
        <v>11</v>
      </c>
      <c r="E9" s="7">
        <v>11</v>
      </c>
    </row>
    <row r="10" spans="1:5" x14ac:dyDescent="0.35">
      <c r="A10" s="6">
        <v>1000</v>
      </c>
      <c r="B10" s="7"/>
      <c r="C10" s="7">
        <v>1</v>
      </c>
      <c r="D10" s="7">
        <v>6</v>
      </c>
      <c r="E10" s="7">
        <v>7</v>
      </c>
    </row>
    <row r="11" spans="1:5" x14ac:dyDescent="0.35">
      <c r="A11" s="6">
        <v>1100</v>
      </c>
      <c r="B11" s="7"/>
      <c r="C11" s="7"/>
      <c r="D11" s="7">
        <v>5</v>
      </c>
      <c r="E11" s="7">
        <v>5</v>
      </c>
    </row>
    <row r="12" spans="1:5" x14ac:dyDescent="0.35">
      <c r="A12" s="6">
        <v>1200</v>
      </c>
      <c r="B12" s="7"/>
      <c r="C12" s="7"/>
      <c r="D12" s="7">
        <v>3</v>
      </c>
      <c r="E12" s="7">
        <v>3</v>
      </c>
    </row>
    <row r="13" spans="1:5" x14ac:dyDescent="0.35">
      <c r="A13" s="6">
        <v>1300</v>
      </c>
      <c r="B13" s="7"/>
      <c r="C13" s="7"/>
      <c r="D13" s="7">
        <v>7</v>
      </c>
      <c r="E13" s="7">
        <v>7</v>
      </c>
    </row>
    <row r="14" spans="1:5" x14ac:dyDescent="0.35">
      <c r="A14" s="6">
        <v>1400</v>
      </c>
      <c r="B14" s="7"/>
      <c r="C14" s="7"/>
      <c r="D14" s="7">
        <v>12</v>
      </c>
      <c r="E14" s="7">
        <v>12</v>
      </c>
    </row>
    <row r="15" spans="1:5" x14ac:dyDescent="0.35">
      <c r="A15" s="6">
        <v>1500</v>
      </c>
      <c r="B15" s="7"/>
      <c r="C15" s="7"/>
      <c r="D15" s="7">
        <v>7</v>
      </c>
      <c r="E15" s="7">
        <v>7</v>
      </c>
    </row>
    <row r="16" spans="1:5" x14ac:dyDescent="0.35">
      <c r="A16" s="6">
        <v>1600</v>
      </c>
      <c r="B16" s="7"/>
      <c r="C16" s="7"/>
      <c r="D16" s="7">
        <v>4</v>
      </c>
      <c r="E16" s="7">
        <v>4</v>
      </c>
    </row>
    <row r="17" spans="1:5" x14ac:dyDescent="0.35">
      <c r="A17" s="6">
        <v>1700</v>
      </c>
      <c r="B17" s="7"/>
      <c r="C17" s="7">
        <v>1</v>
      </c>
      <c r="D17" s="7">
        <v>7</v>
      </c>
      <c r="E17" s="7">
        <v>8</v>
      </c>
    </row>
    <row r="18" spans="1:5" x14ac:dyDescent="0.35">
      <c r="A18" s="6">
        <v>1800</v>
      </c>
      <c r="B18" s="7"/>
      <c r="C18" s="7">
        <v>1</v>
      </c>
      <c r="D18" s="7">
        <v>9</v>
      </c>
      <c r="E18" s="7">
        <v>10</v>
      </c>
    </row>
    <row r="19" spans="1:5" x14ac:dyDescent="0.35">
      <c r="A19" s="6">
        <v>1900</v>
      </c>
      <c r="B19" s="7"/>
      <c r="C19" s="7"/>
      <c r="D19" s="7">
        <v>2</v>
      </c>
      <c r="E19" s="7">
        <v>2</v>
      </c>
    </row>
    <row r="20" spans="1:5" x14ac:dyDescent="0.35">
      <c r="A20" s="6">
        <v>2000</v>
      </c>
      <c r="B20" s="7"/>
      <c r="C20" s="7">
        <v>2</v>
      </c>
      <c r="D20" s="7">
        <v>4</v>
      </c>
      <c r="E20" s="7">
        <v>6</v>
      </c>
    </row>
    <row r="21" spans="1:5" x14ac:dyDescent="0.35">
      <c r="A21" s="6">
        <v>2100</v>
      </c>
      <c r="B21" s="7"/>
      <c r="C21" s="7">
        <v>3</v>
      </c>
      <c r="D21" s="7">
        <v>5</v>
      </c>
      <c r="E21" s="7">
        <v>8</v>
      </c>
    </row>
    <row r="22" spans="1:5" x14ac:dyDescent="0.35">
      <c r="A22" s="6">
        <v>2200</v>
      </c>
      <c r="B22" s="7"/>
      <c r="C22" s="7"/>
      <c r="D22" s="7">
        <v>3</v>
      </c>
      <c r="E22" s="7">
        <v>3</v>
      </c>
    </row>
    <row r="23" spans="1:5" x14ac:dyDescent="0.35">
      <c r="A23" s="6">
        <v>2300</v>
      </c>
      <c r="B23" s="7"/>
      <c r="C23" s="7"/>
      <c r="D23" s="7">
        <v>7</v>
      </c>
      <c r="E23" s="7">
        <v>7</v>
      </c>
    </row>
    <row r="24" spans="1:5" x14ac:dyDescent="0.35">
      <c r="A24" s="6">
        <v>2400</v>
      </c>
      <c r="B24" s="7"/>
      <c r="C24" s="7">
        <v>1</v>
      </c>
      <c r="D24" s="7">
        <v>9</v>
      </c>
      <c r="E24" s="7">
        <v>10</v>
      </c>
    </row>
    <row r="25" spans="1:5" x14ac:dyDescent="0.35">
      <c r="A25" s="6">
        <v>2500</v>
      </c>
      <c r="B25" s="7"/>
      <c r="C25" s="7"/>
      <c r="D25" s="7">
        <v>3</v>
      </c>
      <c r="E25" s="7">
        <v>3</v>
      </c>
    </row>
    <row r="26" spans="1:5" x14ac:dyDescent="0.35">
      <c r="A26" s="6">
        <v>2600</v>
      </c>
      <c r="B26" s="7"/>
      <c r="C26" s="7">
        <v>1</v>
      </c>
      <c r="D26" s="7">
        <v>4</v>
      </c>
      <c r="E26" s="7">
        <v>5</v>
      </c>
    </row>
    <row r="27" spans="1:5" x14ac:dyDescent="0.35">
      <c r="A27" s="6">
        <v>2700</v>
      </c>
      <c r="B27" s="7"/>
      <c r="C27" s="7">
        <v>2</v>
      </c>
      <c r="D27" s="7">
        <v>4</v>
      </c>
      <c r="E27" s="7">
        <v>6</v>
      </c>
    </row>
    <row r="28" spans="1:5" x14ac:dyDescent="0.35">
      <c r="A28" s="6">
        <v>2800</v>
      </c>
      <c r="B28" s="7"/>
      <c r="C28" s="7">
        <v>2</v>
      </c>
      <c r="D28" s="7">
        <v>3</v>
      </c>
      <c r="E28" s="7">
        <v>5</v>
      </c>
    </row>
    <row r="29" spans="1:5" x14ac:dyDescent="0.35">
      <c r="A29" s="6">
        <v>2900</v>
      </c>
      <c r="B29" s="7"/>
      <c r="C29" s="7">
        <v>1</v>
      </c>
      <c r="D29" s="7">
        <v>5</v>
      </c>
      <c r="E29" s="7">
        <v>6</v>
      </c>
    </row>
    <row r="30" spans="1:5" x14ac:dyDescent="0.35">
      <c r="A30" s="6">
        <v>3000</v>
      </c>
      <c r="B30" s="7"/>
      <c r="C30" s="7"/>
      <c r="D30" s="7">
        <v>4</v>
      </c>
      <c r="E30" s="7">
        <v>4</v>
      </c>
    </row>
    <row r="31" spans="1:5" x14ac:dyDescent="0.35">
      <c r="A31" s="6">
        <v>3100</v>
      </c>
      <c r="B31" s="7">
        <v>1</v>
      </c>
      <c r="C31" s="7"/>
      <c r="D31" s="7">
        <v>4</v>
      </c>
      <c r="E31" s="7">
        <v>5</v>
      </c>
    </row>
    <row r="32" spans="1:5" x14ac:dyDescent="0.35">
      <c r="A32" s="6">
        <v>3200</v>
      </c>
      <c r="B32" s="7"/>
      <c r="C32" s="7">
        <v>2</v>
      </c>
      <c r="D32" s="7">
        <v>3</v>
      </c>
      <c r="E32" s="7">
        <v>5</v>
      </c>
    </row>
    <row r="33" spans="1:5" x14ac:dyDescent="0.35">
      <c r="A33" s="6">
        <v>3300</v>
      </c>
      <c r="B33" s="7"/>
      <c r="C33" s="7">
        <v>1</v>
      </c>
      <c r="D33" s="7">
        <v>4</v>
      </c>
      <c r="E33" s="7">
        <v>5</v>
      </c>
    </row>
    <row r="34" spans="1:5" x14ac:dyDescent="0.35">
      <c r="A34" s="6">
        <v>3400</v>
      </c>
      <c r="B34" s="7"/>
      <c r="C34" s="7">
        <v>1</v>
      </c>
      <c r="D34" s="7">
        <v>7</v>
      </c>
      <c r="E34" s="7">
        <v>8</v>
      </c>
    </row>
    <row r="35" spans="1:5" x14ac:dyDescent="0.35">
      <c r="A35" s="6">
        <v>3500</v>
      </c>
      <c r="B35" s="7"/>
      <c r="C35" s="7">
        <v>1</v>
      </c>
      <c r="D35" s="7">
        <v>8</v>
      </c>
      <c r="E35" s="7">
        <v>9</v>
      </c>
    </row>
    <row r="36" spans="1:5" x14ac:dyDescent="0.35">
      <c r="A36" s="6">
        <v>3600</v>
      </c>
      <c r="B36" s="7"/>
      <c r="C36" s="7">
        <v>1</v>
      </c>
      <c r="D36" s="7">
        <v>6</v>
      </c>
      <c r="E36" s="7">
        <v>7</v>
      </c>
    </row>
    <row r="37" spans="1:5" x14ac:dyDescent="0.35">
      <c r="A37" s="6">
        <v>3700</v>
      </c>
      <c r="B37" s="7"/>
      <c r="C37" s="7">
        <v>2</v>
      </c>
      <c r="D37" s="7">
        <v>6</v>
      </c>
      <c r="E37" s="7">
        <v>8</v>
      </c>
    </row>
    <row r="38" spans="1:5" x14ac:dyDescent="0.35">
      <c r="A38" s="6">
        <v>3800</v>
      </c>
      <c r="B38" s="7"/>
      <c r="C38" s="7">
        <v>1</v>
      </c>
      <c r="D38" s="7">
        <v>2</v>
      </c>
      <c r="E38" s="7">
        <v>3</v>
      </c>
    </row>
    <row r="39" spans="1:5" x14ac:dyDescent="0.35">
      <c r="A39" s="6">
        <v>3900</v>
      </c>
      <c r="B39" s="7"/>
      <c r="C39" s="7">
        <v>1</v>
      </c>
      <c r="D39" s="7">
        <v>5</v>
      </c>
      <c r="E39" s="7">
        <v>6</v>
      </c>
    </row>
    <row r="40" spans="1:5" x14ac:dyDescent="0.35">
      <c r="A40" s="6">
        <v>4000</v>
      </c>
      <c r="B40" s="7"/>
      <c r="C40" s="7">
        <v>3</v>
      </c>
      <c r="D40" s="7">
        <v>3</v>
      </c>
      <c r="E40" s="7">
        <v>6</v>
      </c>
    </row>
    <row r="41" spans="1:5" x14ac:dyDescent="0.35">
      <c r="A41" s="6">
        <v>4100</v>
      </c>
      <c r="B41" s="7">
        <v>1</v>
      </c>
      <c r="C41" s="7">
        <v>1</v>
      </c>
      <c r="D41" s="7">
        <v>1</v>
      </c>
      <c r="E41" s="7">
        <v>3</v>
      </c>
    </row>
    <row r="42" spans="1:5" x14ac:dyDescent="0.35">
      <c r="A42" s="6">
        <v>4200</v>
      </c>
      <c r="B42" s="7"/>
      <c r="C42" s="7">
        <v>4</v>
      </c>
      <c r="D42" s="7">
        <v>4</v>
      </c>
      <c r="E42" s="7">
        <v>8</v>
      </c>
    </row>
    <row r="43" spans="1:5" x14ac:dyDescent="0.35">
      <c r="A43" s="6">
        <v>4300</v>
      </c>
      <c r="B43" s="7"/>
      <c r="C43" s="7"/>
      <c r="D43" s="7">
        <v>3</v>
      </c>
      <c r="E43" s="7">
        <v>3</v>
      </c>
    </row>
    <row r="44" spans="1:5" x14ac:dyDescent="0.35">
      <c r="A44" s="6">
        <v>4500</v>
      </c>
      <c r="B44" s="7"/>
      <c r="C44" s="7">
        <v>1</v>
      </c>
      <c r="D44" s="7">
        <v>6</v>
      </c>
      <c r="E44" s="7">
        <v>7</v>
      </c>
    </row>
    <row r="45" spans="1:5" x14ac:dyDescent="0.35">
      <c r="A45" s="6">
        <v>4600</v>
      </c>
      <c r="B45" s="7"/>
      <c r="C45" s="7"/>
      <c r="D45" s="7">
        <v>1</v>
      </c>
      <c r="E45" s="7">
        <v>1</v>
      </c>
    </row>
    <row r="46" spans="1:5" x14ac:dyDescent="0.35">
      <c r="A46" s="6">
        <v>4700</v>
      </c>
      <c r="B46" s="7"/>
      <c r="C46" s="7">
        <v>1</v>
      </c>
      <c r="D46" s="7">
        <v>5</v>
      </c>
      <c r="E46" s="7">
        <v>6</v>
      </c>
    </row>
    <row r="47" spans="1:5" x14ac:dyDescent="0.35">
      <c r="A47" s="6">
        <v>4800</v>
      </c>
      <c r="B47" s="7"/>
      <c r="C47" s="7">
        <v>1</v>
      </c>
      <c r="D47" s="7">
        <v>4</v>
      </c>
      <c r="E47" s="7">
        <v>5</v>
      </c>
    </row>
    <row r="48" spans="1:5" x14ac:dyDescent="0.35">
      <c r="A48" s="6">
        <v>4900</v>
      </c>
      <c r="B48" s="7"/>
      <c r="C48" s="7">
        <v>2</v>
      </c>
      <c r="D48" s="7">
        <v>6</v>
      </c>
      <c r="E48" s="7">
        <v>8</v>
      </c>
    </row>
    <row r="49" spans="1:5" x14ac:dyDescent="0.35">
      <c r="A49" s="6">
        <v>5000</v>
      </c>
      <c r="B49" s="7"/>
      <c r="C49" s="7">
        <v>1</v>
      </c>
      <c r="D49" s="7">
        <v>7</v>
      </c>
      <c r="E49" s="7">
        <v>8</v>
      </c>
    </row>
    <row r="50" spans="1:5" x14ac:dyDescent="0.35">
      <c r="A50" s="6">
        <v>5100</v>
      </c>
      <c r="B50" s="7"/>
      <c r="C50" s="7">
        <v>4</v>
      </c>
      <c r="D50" s="7">
        <v>5</v>
      </c>
      <c r="E50" s="7">
        <v>9</v>
      </c>
    </row>
    <row r="51" spans="1:5" x14ac:dyDescent="0.35">
      <c r="A51" s="6">
        <v>5200</v>
      </c>
      <c r="B51" s="7"/>
      <c r="C51" s="7">
        <v>4</v>
      </c>
      <c r="D51" s="7">
        <v>4</v>
      </c>
      <c r="E51" s="7">
        <v>8</v>
      </c>
    </row>
    <row r="52" spans="1:5" x14ac:dyDescent="0.35">
      <c r="A52" s="6">
        <v>5300</v>
      </c>
      <c r="B52" s="7"/>
      <c r="C52" s="7">
        <v>2</v>
      </c>
      <c r="D52" s="7">
        <v>7</v>
      </c>
      <c r="E52" s="7">
        <v>9</v>
      </c>
    </row>
    <row r="53" spans="1:5" x14ac:dyDescent="0.35">
      <c r="A53" s="6">
        <v>5400</v>
      </c>
      <c r="B53" s="7">
        <v>1</v>
      </c>
      <c r="C53" s="7"/>
      <c r="D53" s="7">
        <v>6</v>
      </c>
      <c r="E53" s="7">
        <v>7</v>
      </c>
    </row>
    <row r="54" spans="1:5" x14ac:dyDescent="0.35">
      <c r="A54" s="6">
        <v>5500</v>
      </c>
      <c r="B54" s="7"/>
      <c r="C54" s="7">
        <v>3</v>
      </c>
      <c r="D54" s="7">
        <v>5</v>
      </c>
      <c r="E54" s="7">
        <v>8</v>
      </c>
    </row>
    <row r="55" spans="1:5" x14ac:dyDescent="0.35">
      <c r="A55" s="6">
        <v>5600</v>
      </c>
      <c r="B55" s="7">
        <v>1</v>
      </c>
      <c r="C55" s="7">
        <v>2</v>
      </c>
      <c r="D55" s="7">
        <v>7</v>
      </c>
      <c r="E55" s="7">
        <v>10</v>
      </c>
    </row>
    <row r="56" spans="1:5" x14ac:dyDescent="0.35">
      <c r="A56" s="6">
        <v>5700</v>
      </c>
      <c r="B56" s="7"/>
      <c r="C56" s="7">
        <v>1</v>
      </c>
      <c r="D56" s="7">
        <v>4</v>
      </c>
      <c r="E56" s="7">
        <v>5</v>
      </c>
    </row>
    <row r="57" spans="1:5" x14ac:dyDescent="0.35">
      <c r="A57" s="6">
        <v>5800</v>
      </c>
      <c r="B57" s="7">
        <v>1</v>
      </c>
      <c r="C57" s="7"/>
      <c r="D57" s="7">
        <v>3</v>
      </c>
      <c r="E57" s="7">
        <v>4</v>
      </c>
    </row>
    <row r="58" spans="1:5" x14ac:dyDescent="0.35">
      <c r="A58" s="6">
        <v>5900</v>
      </c>
      <c r="B58" s="7"/>
      <c r="C58" s="7">
        <v>1</v>
      </c>
      <c r="D58" s="7">
        <v>2</v>
      </c>
      <c r="E58" s="7">
        <v>3</v>
      </c>
    </row>
    <row r="59" spans="1:5" x14ac:dyDescent="0.35">
      <c r="A59" s="6">
        <v>6000</v>
      </c>
      <c r="B59" s="7"/>
      <c r="C59" s="7">
        <v>3</v>
      </c>
      <c r="D59" s="7">
        <v>4</v>
      </c>
      <c r="E59" s="7">
        <v>7</v>
      </c>
    </row>
    <row r="60" spans="1:5" x14ac:dyDescent="0.35">
      <c r="A60" s="6">
        <v>6100</v>
      </c>
      <c r="B60" s="7"/>
      <c r="C60" s="7">
        <v>1</v>
      </c>
      <c r="D60" s="7">
        <v>5</v>
      </c>
      <c r="E60" s="7">
        <v>6</v>
      </c>
    </row>
    <row r="61" spans="1:5" x14ac:dyDescent="0.35">
      <c r="A61" s="6">
        <v>6200</v>
      </c>
      <c r="B61" s="7"/>
      <c r="C61" s="7">
        <v>2</v>
      </c>
      <c r="D61" s="7">
        <v>8</v>
      </c>
      <c r="E61" s="7">
        <v>10</v>
      </c>
    </row>
    <row r="62" spans="1:5" x14ac:dyDescent="0.35">
      <c r="A62" s="6">
        <v>6300</v>
      </c>
      <c r="B62" s="7"/>
      <c r="C62" s="7">
        <v>3</v>
      </c>
      <c r="D62" s="7">
        <v>6</v>
      </c>
      <c r="E62" s="7">
        <v>9</v>
      </c>
    </row>
    <row r="63" spans="1:5" x14ac:dyDescent="0.35">
      <c r="A63" s="6">
        <v>6400</v>
      </c>
      <c r="B63" s="7"/>
      <c r="C63" s="7">
        <v>1</v>
      </c>
      <c r="D63" s="7">
        <v>4</v>
      </c>
      <c r="E63" s="7">
        <v>5</v>
      </c>
    </row>
    <row r="64" spans="1:5" x14ac:dyDescent="0.35">
      <c r="A64" s="6">
        <v>6500</v>
      </c>
      <c r="B64" s="7">
        <v>1</v>
      </c>
      <c r="C64" s="7">
        <v>3</v>
      </c>
      <c r="D64" s="7">
        <v>1</v>
      </c>
      <c r="E64" s="7">
        <v>5</v>
      </c>
    </row>
    <row r="65" spans="1:5" x14ac:dyDescent="0.35">
      <c r="A65" s="6">
        <v>6600</v>
      </c>
      <c r="B65" s="7"/>
      <c r="C65" s="7">
        <v>3</v>
      </c>
      <c r="D65" s="7">
        <v>2</v>
      </c>
      <c r="E65" s="7">
        <v>5</v>
      </c>
    </row>
    <row r="66" spans="1:5" x14ac:dyDescent="0.35">
      <c r="A66" s="6">
        <v>6700</v>
      </c>
      <c r="B66" s="7"/>
      <c r="C66" s="7">
        <v>1</v>
      </c>
      <c r="D66" s="7">
        <v>4</v>
      </c>
      <c r="E66" s="7">
        <v>5</v>
      </c>
    </row>
    <row r="67" spans="1:5" x14ac:dyDescent="0.35">
      <c r="A67" s="6">
        <v>6800</v>
      </c>
      <c r="B67" s="7"/>
      <c r="C67" s="7">
        <v>1</v>
      </c>
      <c r="D67" s="7">
        <v>3</v>
      </c>
      <c r="E67" s="7">
        <v>4</v>
      </c>
    </row>
    <row r="68" spans="1:5" x14ac:dyDescent="0.35">
      <c r="A68" s="6">
        <v>6900</v>
      </c>
      <c r="B68" s="7"/>
      <c r="C68" s="7">
        <v>1</v>
      </c>
      <c r="D68" s="7">
        <v>4</v>
      </c>
      <c r="E68" s="7">
        <v>5</v>
      </c>
    </row>
    <row r="69" spans="1:5" x14ac:dyDescent="0.35">
      <c r="A69" s="6">
        <v>7000</v>
      </c>
      <c r="B69" s="7"/>
      <c r="C69" s="7">
        <v>2</v>
      </c>
      <c r="D69" s="7">
        <v>1</v>
      </c>
      <c r="E69" s="7">
        <v>3</v>
      </c>
    </row>
    <row r="70" spans="1:5" x14ac:dyDescent="0.35">
      <c r="A70" s="6">
        <v>7100</v>
      </c>
      <c r="B70" s="7"/>
      <c r="C70" s="7">
        <v>4</v>
      </c>
      <c r="D70" s="7">
        <v>3</v>
      </c>
      <c r="E70" s="7">
        <v>7</v>
      </c>
    </row>
    <row r="71" spans="1:5" x14ac:dyDescent="0.35">
      <c r="A71" s="6">
        <v>7200</v>
      </c>
      <c r="B71" s="7">
        <v>1</v>
      </c>
      <c r="C71" s="7">
        <v>8</v>
      </c>
      <c r="D71" s="7">
        <v>1</v>
      </c>
      <c r="E71" s="7">
        <v>10</v>
      </c>
    </row>
    <row r="72" spans="1:5" x14ac:dyDescent="0.35">
      <c r="A72" s="6">
        <v>7300</v>
      </c>
      <c r="B72" s="7"/>
      <c r="C72" s="7">
        <v>3</v>
      </c>
      <c r="D72" s="7">
        <v>3</v>
      </c>
      <c r="E72" s="7">
        <v>6</v>
      </c>
    </row>
    <row r="73" spans="1:5" x14ac:dyDescent="0.35">
      <c r="A73" s="6">
        <v>7400</v>
      </c>
      <c r="B73" s="7"/>
      <c r="C73" s="7">
        <v>1</v>
      </c>
      <c r="D73" s="7">
        <v>3</v>
      </c>
      <c r="E73" s="7">
        <v>4</v>
      </c>
    </row>
    <row r="74" spans="1:5" x14ac:dyDescent="0.35">
      <c r="A74" s="6">
        <v>7500</v>
      </c>
      <c r="B74" s="7"/>
      <c r="C74" s="7">
        <v>2</v>
      </c>
      <c r="D74" s="7">
        <v>3</v>
      </c>
      <c r="E74" s="7">
        <v>5</v>
      </c>
    </row>
    <row r="75" spans="1:5" x14ac:dyDescent="0.35">
      <c r="A75" s="6">
        <v>7600</v>
      </c>
      <c r="B75" s="7">
        <v>1</v>
      </c>
      <c r="C75" s="7">
        <v>1</v>
      </c>
      <c r="D75" s="7">
        <v>4</v>
      </c>
      <c r="E75" s="7">
        <v>6</v>
      </c>
    </row>
    <row r="76" spans="1:5" x14ac:dyDescent="0.35">
      <c r="A76" s="6">
        <v>7700</v>
      </c>
      <c r="B76" s="7">
        <v>1</v>
      </c>
      <c r="C76" s="7">
        <v>3</v>
      </c>
      <c r="D76" s="7">
        <v>1</v>
      </c>
      <c r="E76" s="7">
        <v>5</v>
      </c>
    </row>
    <row r="77" spans="1:5" x14ac:dyDescent="0.35">
      <c r="A77" s="6">
        <v>7800</v>
      </c>
      <c r="B77" s="7"/>
      <c r="C77" s="7">
        <v>7</v>
      </c>
      <c r="D77" s="7">
        <v>3</v>
      </c>
      <c r="E77" s="7">
        <v>10</v>
      </c>
    </row>
    <row r="78" spans="1:5" x14ac:dyDescent="0.35">
      <c r="A78" s="6">
        <v>7900</v>
      </c>
      <c r="B78" s="7">
        <v>1</v>
      </c>
      <c r="C78" s="7">
        <v>5</v>
      </c>
      <c r="D78" s="7">
        <v>2</v>
      </c>
      <c r="E78" s="7">
        <v>8</v>
      </c>
    </row>
    <row r="79" spans="1:5" x14ac:dyDescent="0.35">
      <c r="A79" s="6">
        <v>8000</v>
      </c>
      <c r="B79" s="7">
        <v>1</v>
      </c>
      <c r="C79" s="7">
        <v>1</v>
      </c>
      <c r="D79" s="7">
        <v>3</v>
      </c>
      <c r="E79" s="7">
        <v>5</v>
      </c>
    </row>
    <row r="80" spans="1:5" x14ac:dyDescent="0.35">
      <c r="A80" s="6">
        <v>8100</v>
      </c>
      <c r="B80" s="7"/>
      <c r="C80" s="7">
        <v>3</v>
      </c>
      <c r="D80" s="7">
        <v>4</v>
      </c>
      <c r="E80" s="7">
        <v>7</v>
      </c>
    </row>
    <row r="81" spans="1:5" x14ac:dyDescent="0.35">
      <c r="A81" s="6">
        <v>8200</v>
      </c>
      <c r="B81" s="7">
        <v>2</v>
      </c>
      <c r="C81" s="7">
        <v>2</v>
      </c>
      <c r="D81" s="7"/>
      <c r="E81" s="7">
        <v>4</v>
      </c>
    </row>
    <row r="82" spans="1:5" x14ac:dyDescent="0.35">
      <c r="A82" s="6">
        <v>8300</v>
      </c>
      <c r="B82" s="7">
        <v>2</v>
      </c>
      <c r="C82" s="7">
        <v>1</v>
      </c>
      <c r="D82" s="7">
        <v>4</v>
      </c>
      <c r="E82" s="7">
        <v>7</v>
      </c>
    </row>
    <row r="83" spans="1:5" x14ac:dyDescent="0.35">
      <c r="A83" s="6">
        <v>8400</v>
      </c>
      <c r="B83" s="7">
        <v>1</v>
      </c>
      <c r="C83" s="7">
        <v>1</v>
      </c>
      <c r="D83" s="7">
        <v>4</v>
      </c>
      <c r="E83" s="7">
        <v>6</v>
      </c>
    </row>
    <row r="84" spans="1:5" x14ac:dyDescent="0.35">
      <c r="A84" s="6">
        <v>8500</v>
      </c>
      <c r="B84" s="7"/>
      <c r="C84" s="7">
        <v>2</v>
      </c>
      <c r="D84" s="7">
        <v>1</v>
      </c>
      <c r="E84" s="7">
        <v>3</v>
      </c>
    </row>
    <row r="85" spans="1:5" x14ac:dyDescent="0.35">
      <c r="A85" s="6">
        <v>8600</v>
      </c>
      <c r="B85" s="7"/>
      <c r="C85" s="7">
        <v>3</v>
      </c>
      <c r="D85" s="7">
        <v>2</v>
      </c>
      <c r="E85" s="7">
        <v>5</v>
      </c>
    </row>
    <row r="86" spans="1:5" x14ac:dyDescent="0.35">
      <c r="A86" s="6">
        <v>8700</v>
      </c>
      <c r="B86" s="7">
        <v>2</v>
      </c>
      <c r="C86" s="7">
        <v>3</v>
      </c>
      <c r="D86" s="7">
        <v>2</v>
      </c>
      <c r="E86" s="7">
        <v>7</v>
      </c>
    </row>
    <row r="87" spans="1:5" x14ac:dyDescent="0.35">
      <c r="A87" s="6">
        <v>8800</v>
      </c>
      <c r="B87" s="7">
        <v>2</v>
      </c>
      <c r="C87" s="7">
        <v>3</v>
      </c>
      <c r="D87" s="7">
        <v>3</v>
      </c>
      <c r="E87" s="7">
        <v>8</v>
      </c>
    </row>
    <row r="88" spans="1:5" x14ac:dyDescent="0.35">
      <c r="A88" s="6">
        <v>8900</v>
      </c>
      <c r="B88" s="7"/>
      <c r="C88" s="7">
        <v>2</v>
      </c>
      <c r="D88" s="7">
        <v>2</v>
      </c>
      <c r="E88" s="7">
        <v>4</v>
      </c>
    </row>
    <row r="89" spans="1:5" x14ac:dyDescent="0.35">
      <c r="A89" s="6">
        <v>9000</v>
      </c>
      <c r="B89" s="7">
        <v>2</v>
      </c>
      <c r="C89" s="7">
        <v>4</v>
      </c>
      <c r="D89" s="7">
        <v>3</v>
      </c>
      <c r="E89" s="7">
        <v>9</v>
      </c>
    </row>
    <row r="90" spans="1:5" x14ac:dyDescent="0.35">
      <c r="A90" s="6">
        <v>9100</v>
      </c>
      <c r="B90" s="7">
        <v>1</v>
      </c>
      <c r="C90" s="7">
        <v>5</v>
      </c>
      <c r="D90" s="7">
        <v>2</v>
      </c>
      <c r="E90" s="7">
        <v>8</v>
      </c>
    </row>
    <row r="91" spans="1:5" x14ac:dyDescent="0.35">
      <c r="A91" s="6">
        <v>9200</v>
      </c>
      <c r="B91" s="7"/>
      <c r="C91" s="7"/>
      <c r="D91" s="7">
        <v>5</v>
      </c>
      <c r="E91" s="7">
        <v>5</v>
      </c>
    </row>
    <row r="92" spans="1:5" x14ac:dyDescent="0.35">
      <c r="A92" s="6">
        <v>9300</v>
      </c>
      <c r="B92" s="7">
        <v>1</v>
      </c>
      <c r="C92" s="7">
        <v>2</v>
      </c>
      <c r="D92" s="7">
        <v>3</v>
      </c>
      <c r="E92" s="7">
        <v>6</v>
      </c>
    </row>
    <row r="93" spans="1:5" x14ac:dyDescent="0.35">
      <c r="A93" s="6">
        <v>9400</v>
      </c>
      <c r="B93" s="7">
        <v>1</v>
      </c>
      <c r="C93" s="7">
        <v>5</v>
      </c>
      <c r="D93" s="7">
        <v>1</v>
      </c>
      <c r="E93" s="7">
        <v>7</v>
      </c>
    </row>
    <row r="94" spans="1:5" x14ac:dyDescent="0.35">
      <c r="A94" s="6">
        <v>9500</v>
      </c>
      <c r="B94" s="7">
        <v>1</v>
      </c>
      <c r="C94" s="7">
        <v>3</v>
      </c>
      <c r="D94" s="7">
        <v>1</v>
      </c>
      <c r="E94" s="7">
        <v>5</v>
      </c>
    </row>
    <row r="95" spans="1:5" x14ac:dyDescent="0.35">
      <c r="A95" s="6">
        <v>9600</v>
      </c>
      <c r="B95" s="7"/>
      <c r="C95" s="7">
        <v>4</v>
      </c>
      <c r="D95" s="7">
        <v>2</v>
      </c>
      <c r="E95" s="7">
        <v>6</v>
      </c>
    </row>
    <row r="96" spans="1:5" x14ac:dyDescent="0.35">
      <c r="A96" s="6">
        <v>9700</v>
      </c>
      <c r="B96" s="7"/>
      <c r="C96" s="7">
        <v>3</v>
      </c>
      <c r="D96" s="7">
        <v>2</v>
      </c>
      <c r="E96" s="7">
        <v>5</v>
      </c>
    </row>
    <row r="97" spans="1:5" x14ac:dyDescent="0.35">
      <c r="A97" s="6">
        <v>9800</v>
      </c>
      <c r="B97" s="7">
        <v>1</v>
      </c>
      <c r="C97" s="7">
        <v>3</v>
      </c>
      <c r="D97" s="7">
        <v>5</v>
      </c>
      <c r="E97" s="7">
        <v>9</v>
      </c>
    </row>
    <row r="98" spans="1:5" x14ac:dyDescent="0.35">
      <c r="A98" s="6">
        <v>9900</v>
      </c>
      <c r="B98" s="7"/>
      <c r="C98" s="7">
        <v>3</v>
      </c>
      <c r="D98" s="7"/>
      <c r="E98" s="7">
        <v>3</v>
      </c>
    </row>
    <row r="99" spans="1:5" x14ac:dyDescent="0.35">
      <c r="A99" s="6">
        <v>10000</v>
      </c>
      <c r="B99" s="7"/>
      <c r="C99" s="7">
        <v>5</v>
      </c>
      <c r="D99" s="7">
        <v>2</v>
      </c>
      <c r="E99" s="7">
        <v>7</v>
      </c>
    </row>
    <row r="100" spans="1:5" x14ac:dyDescent="0.35">
      <c r="A100" s="6">
        <v>14500</v>
      </c>
      <c r="B100" s="7"/>
      <c r="C100" s="7"/>
      <c r="D100" s="7">
        <v>1</v>
      </c>
      <c r="E100" s="7">
        <v>1</v>
      </c>
    </row>
    <row r="101" spans="1:5" x14ac:dyDescent="0.35">
      <c r="A101" s="6">
        <v>14900</v>
      </c>
      <c r="B101" s="7"/>
      <c r="C101" s="7"/>
      <c r="D101" s="7">
        <v>1</v>
      </c>
      <c r="E101" s="7">
        <v>1</v>
      </c>
    </row>
    <row r="102" spans="1:5" x14ac:dyDescent="0.35">
      <c r="A102" s="6">
        <v>15800</v>
      </c>
      <c r="B102" s="7"/>
      <c r="C102" s="7"/>
      <c r="D102" s="7">
        <v>2</v>
      </c>
      <c r="E102" s="7">
        <v>2</v>
      </c>
    </row>
    <row r="103" spans="1:5" x14ac:dyDescent="0.35">
      <c r="A103" s="6">
        <v>16200</v>
      </c>
      <c r="B103" s="7"/>
      <c r="C103" s="7"/>
      <c r="D103" s="7">
        <v>1</v>
      </c>
      <c r="E103" s="7">
        <v>1</v>
      </c>
    </row>
    <row r="104" spans="1:5" x14ac:dyDescent="0.35">
      <c r="A104" s="6">
        <v>16800</v>
      </c>
      <c r="B104" s="7"/>
      <c r="C104" s="7"/>
      <c r="D104" s="7">
        <v>1</v>
      </c>
      <c r="E104" s="7">
        <v>1</v>
      </c>
    </row>
    <row r="105" spans="1:5" x14ac:dyDescent="0.35">
      <c r="A105" s="6">
        <v>17100</v>
      </c>
      <c r="B105" s="7"/>
      <c r="C105" s="7"/>
      <c r="D105" s="7">
        <v>1</v>
      </c>
      <c r="E105" s="7">
        <v>1</v>
      </c>
    </row>
    <row r="106" spans="1:5" x14ac:dyDescent="0.35">
      <c r="A106" s="6">
        <v>17700</v>
      </c>
      <c r="B106" s="7"/>
      <c r="C106" s="7"/>
      <c r="D106" s="7">
        <v>1</v>
      </c>
      <c r="E106" s="7">
        <v>1</v>
      </c>
    </row>
    <row r="107" spans="1:5" x14ac:dyDescent="0.35">
      <c r="A107" s="6">
        <v>18000</v>
      </c>
      <c r="B107" s="7"/>
      <c r="C107" s="7"/>
      <c r="D107" s="7">
        <v>1</v>
      </c>
      <c r="E107" s="7">
        <v>1</v>
      </c>
    </row>
    <row r="108" spans="1:5" x14ac:dyDescent="0.35">
      <c r="A108" s="6">
        <v>18900</v>
      </c>
      <c r="B108" s="7"/>
      <c r="C108" s="7"/>
      <c r="D108" s="7">
        <v>1</v>
      </c>
      <c r="E108" s="7">
        <v>1</v>
      </c>
    </row>
    <row r="109" spans="1:5" x14ac:dyDescent="0.35">
      <c r="A109" s="6">
        <v>19800</v>
      </c>
      <c r="B109" s="7"/>
      <c r="C109" s="7"/>
      <c r="D109" s="7">
        <v>2</v>
      </c>
      <c r="E109" s="7">
        <v>2</v>
      </c>
    </row>
    <row r="110" spans="1:5" x14ac:dyDescent="0.35">
      <c r="A110" s="6">
        <v>20000</v>
      </c>
      <c r="B110" s="7"/>
      <c r="C110" s="7"/>
      <c r="D110" s="7">
        <v>2</v>
      </c>
      <c r="E110" s="7">
        <v>2</v>
      </c>
    </row>
    <row r="111" spans="1:5" x14ac:dyDescent="0.35">
      <c r="A111" s="6">
        <v>20100</v>
      </c>
      <c r="B111" s="7"/>
      <c r="C111" s="7"/>
      <c r="D111" s="7">
        <v>1</v>
      </c>
      <c r="E111" s="7">
        <v>1</v>
      </c>
    </row>
    <row r="112" spans="1:5" x14ac:dyDescent="0.35">
      <c r="A112" s="6">
        <v>20700</v>
      </c>
      <c r="B112" s="7"/>
      <c r="C112" s="7"/>
      <c r="D112" s="7">
        <v>1</v>
      </c>
      <c r="E112" s="7">
        <v>1</v>
      </c>
    </row>
    <row r="113" spans="1:5" x14ac:dyDescent="0.35">
      <c r="A113" s="6">
        <v>22500</v>
      </c>
      <c r="B113" s="7"/>
      <c r="C113" s="7"/>
      <c r="D113" s="7">
        <v>1</v>
      </c>
      <c r="E113" s="7">
        <v>1</v>
      </c>
    </row>
    <row r="114" spans="1:5" x14ac:dyDescent="0.35">
      <c r="A114" s="6">
        <v>23300</v>
      </c>
      <c r="B114" s="7"/>
      <c r="C114" s="7"/>
      <c r="D114" s="7">
        <v>1</v>
      </c>
      <c r="E114" s="7">
        <v>1</v>
      </c>
    </row>
    <row r="115" spans="1:5" x14ac:dyDescent="0.35">
      <c r="A115" s="6">
        <v>23400</v>
      </c>
      <c r="B115" s="7"/>
      <c r="C115" s="7"/>
      <c r="D115" s="7">
        <v>1</v>
      </c>
      <c r="E115" s="7">
        <v>1</v>
      </c>
    </row>
    <row r="116" spans="1:5" x14ac:dyDescent="0.35">
      <c r="A116" s="6">
        <v>25000</v>
      </c>
      <c r="B116" s="7"/>
      <c r="C116" s="7"/>
      <c r="D116" s="7">
        <v>1</v>
      </c>
      <c r="E116" s="7">
        <v>1</v>
      </c>
    </row>
    <row r="117" spans="1:5" x14ac:dyDescent="0.35">
      <c r="A117" s="6">
        <v>25500</v>
      </c>
      <c r="B117" s="7"/>
      <c r="C117" s="7"/>
      <c r="D117" s="7">
        <v>1</v>
      </c>
      <c r="E117" s="7">
        <v>1</v>
      </c>
    </row>
    <row r="118" spans="1:5" x14ac:dyDescent="0.35">
      <c r="A118" s="6">
        <v>25600</v>
      </c>
      <c r="B118" s="7"/>
      <c r="C118" s="7"/>
      <c r="D118" s="7">
        <v>1</v>
      </c>
      <c r="E118" s="7">
        <v>1</v>
      </c>
    </row>
    <row r="119" spans="1:5" x14ac:dyDescent="0.35">
      <c r="A119" s="6">
        <v>26500</v>
      </c>
      <c r="B119" s="7"/>
      <c r="C119" s="7"/>
      <c r="D119" s="7">
        <v>1</v>
      </c>
      <c r="E119" s="7">
        <v>1</v>
      </c>
    </row>
    <row r="120" spans="1:5" x14ac:dyDescent="0.35">
      <c r="A120" s="6">
        <v>27100</v>
      </c>
      <c r="B120" s="7"/>
      <c r="C120" s="7"/>
      <c r="D120" s="7">
        <v>1</v>
      </c>
      <c r="E120" s="7">
        <v>1</v>
      </c>
    </row>
    <row r="121" spans="1:5" x14ac:dyDescent="0.35">
      <c r="A121" s="6">
        <v>27500</v>
      </c>
      <c r="B121" s="7"/>
      <c r="C121" s="7">
        <v>1</v>
      </c>
      <c r="D121" s="7"/>
      <c r="E121" s="7">
        <v>1</v>
      </c>
    </row>
    <row r="122" spans="1:5" x14ac:dyDescent="0.35">
      <c r="A122" s="6">
        <v>28200</v>
      </c>
      <c r="B122" s="7"/>
      <c r="C122" s="7">
        <v>1</v>
      </c>
      <c r="D122" s="7"/>
      <c r="E122" s="7">
        <v>1</v>
      </c>
    </row>
    <row r="123" spans="1:5" x14ac:dyDescent="0.35">
      <c r="A123" s="6">
        <v>28400</v>
      </c>
      <c r="B123" s="7"/>
      <c r="C123" s="7"/>
      <c r="D123" s="7">
        <v>1</v>
      </c>
      <c r="E123" s="7">
        <v>1</v>
      </c>
    </row>
    <row r="124" spans="1:5" x14ac:dyDescent="0.35">
      <c r="A124" s="6">
        <v>28800</v>
      </c>
      <c r="B124" s="7"/>
      <c r="C124" s="7"/>
      <c r="D124" s="7">
        <v>1</v>
      </c>
      <c r="E124" s="7">
        <v>1</v>
      </c>
    </row>
    <row r="125" spans="1:5" x14ac:dyDescent="0.35">
      <c r="A125" s="6">
        <v>29400</v>
      </c>
      <c r="B125" s="7"/>
      <c r="C125" s="7"/>
      <c r="D125" s="7">
        <v>1</v>
      </c>
      <c r="E125" s="7">
        <v>1</v>
      </c>
    </row>
    <row r="126" spans="1:5" x14ac:dyDescent="0.35">
      <c r="A126" s="6">
        <v>29500</v>
      </c>
      <c r="B126" s="7"/>
      <c r="C126" s="7"/>
      <c r="D126" s="7">
        <v>1</v>
      </c>
      <c r="E126" s="7">
        <v>1</v>
      </c>
    </row>
    <row r="127" spans="1:5" x14ac:dyDescent="0.35">
      <c r="A127" s="6">
        <v>29600</v>
      </c>
      <c r="B127" s="7"/>
      <c r="C127" s="7">
        <v>1</v>
      </c>
      <c r="D127" s="7">
        <v>2</v>
      </c>
      <c r="E127" s="7">
        <v>3</v>
      </c>
    </row>
    <row r="128" spans="1:5" x14ac:dyDescent="0.35">
      <c r="A128" s="6">
        <v>31200</v>
      </c>
      <c r="B128" s="7"/>
      <c r="C128" s="7"/>
      <c r="D128" s="7">
        <v>1</v>
      </c>
      <c r="E128" s="7">
        <v>1</v>
      </c>
    </row>
    <row r="129" spans="1:5" x14ac:dyDescent="0.35">
      <c r="A129" s="6">
        <v>31400</v>
      </c>
      <c r="B129" s="7"/>
      <c r="C129" s="7"/>
      <c r="D129" s="7">
        <v>1</v>
      </c>
      <c r="E129" s="7">
        <v>1</v>
      </c>
    </row>
    <row r="130" spans="1:5" x14ac:dyDescent="0.35">
      <c r="A130" s="6">
        <v>32900</v>
      </c>
      <c r="B130" s="7"/>
      <c r="C130" s="7"/>
      <c r="D130" s="7">
        <v>1</v>
      </c>
      <c r="E130" s="7">
        <v>1</v>
      </c>
    </row>
    <row r="131" spans="1:5" x14ac:dyDescent="0.35">
      <c r="A131" s="6">
        <v>33300</v>
      </c>
      <c r="B131" s="7"/>
      <c r="C131" s="7"/>
      <c r="D131" s="7">
        <v>1</v>
      </c>
      <c r="E131" s="7">
        <v>1</v>
      </c>
    </row>
    <row r="132" spans="1:5" x14ac:dyDescent="0.35">
      <c r="A132" s="6">
        <v>33600</v>
      </c>
      <c r="B132" s="7"/>
      <c r="C132" s="7"/>
      <c r="D132" s="7">
        <v>1</v>
      </c>
      <c r="E132" s="7">
        <v>1</v>
      </c>
    </row>
    <row r="133" spans="1:5" x14ac:dyDescent="0.35">
      <c r="A133" s="6">
        <v>33700</v>
      </c>
      <c r="B133" s="7"/>
      <c r="C133" s="7"/>
      <c r="D133" s="7">
        <v>1</v>
      </c>
      <c r="E133" s="7">
        <v>1</v>
      </c>
    </row>
    <row r="134" spans="1:5" x14ac:dyDescent="0.35">
      <c r="A134" s="6">
        <v>33800</v>
      </c>
      <c r="B134" s="7"/>
      <c r="C134" s="7"/>
      <c r="D134" s="7">
        <v>1</v>
      </c>
      <c r="E134" s="7">
        <v>1</v>
      </c>
    </row>
    <row r="135" spans="1:5" x14ac:dyDescent="0.35">
      <c r="A135" s="6">
        <v>35000</v>
      </c>
      <c r="B135" s="7"/>
      <c r="C135" s="7"/>
      <c r="D135" s="7">
        <v>1</v>
      </c>
      <c r="E135" s="7">
        <v>1</v>
      </c>
    </row>
    <row r="136" spans="1:5" x14ac:dyDescent="0.35">
      <c r="A136" s="6">
        <v>35600</v>
      </c>
      <c r="B136" s="7"/>
      <c r="C136" s="7">
        <v>1</v>
      </c>
      <c r="D136" s="7"/>
      <c r="E136" s="7">
        <v>1</v>
      </c>
    </row>
    <row r="137" spans="1:5" x14ac:dyDescent="0.35">
      <c r="A137" s="6">
        <v>36400</v>
      </c>
      <c r="B137" s="7">
        <v>1</v>
      </c>
      <c r="C137" s="7"/>
      <c r="D137" s="7"/>
      <c r="E137" s="7">
        <v>1</v>
      </c>
    </row>
    <row r="138" spans="1:5" x14ac:dyDescent="0.35">
      <c r="A138" s="6">
        <v>37100</v>
      </c>
      <c r="B138" s="7"/>
      <c r="C138" s="7">
        <v>1</v>
      </c>
      <c r="D138" s="7">
        <v>1</v>
      </c>
      <c r="E138" s="7">
        <v>2</v>
      </c>
    </row>
    <row r="139" spans="1:5" x14ac:dyDescent="0.35">
      <c r="A139" s="6">
        <v>38200</v>
      </c>
      <c r="B139" s="7"/>
      <c r="C139" s="7"/>
      <c r="D139" s="7">
        <v>1</v>
      </c>
      <c r="E139" s="7">
        <v>1</v>
      </c>
    </row>
    <row r="140" spans="1:5" x14ac:dyDescent="0.35">
      <c r="A140" s="6">
        <v>38500</v>
      </c>
      <c r="B140" s="7"/>
      <c r="C140" s="7"/>
      <c r="D140" s="7">
        <v>1</v>
      </c>
      <c r="E140" s="7">
        <v>1</v>
      </c>
    </row>
    <row r="141" spans="1:5" x14ac:dyDescent="0.35">
      <c r="A141" s="6">
        <v>38800</v>
      </c>
      <c r="B141" s="7"/>
      <c r="C141" s="7"/>
      <c r="D141" s="7">
        <v>1</v>
      </c>
      <c r="E141" s="7">
        <v>1</v>
      </c>
    </row>
    <row r="142" spans="1:5" x14ac:dyDescent="0.35">
      <c r="A142" s="6">
        <v>38900</v>
      </c>
      <c r="B142" s="7"/>
      <c r="C142" s="7"/>
      <c r="D142" s="7">
        <v>1</v>
      </c>
      <c r="E142" s="7">
        <v>1</v>
      </c>
    </row>
    <row r="143" spans="1:5" x14ac:dyDescent="0.35">
      <c r="A143" s="6">
        <v>39300</v>
      </c>
      <c r="B143" s="7"/>
      <c r="C143" s="7"/>
      <c r="D143" s="7">
        <v>1</v>
      </c>
      <c r="E143" s="7">
        <v>1</v>
      </c>
    </row>
    <row r="144" spans="1:5" x14ac:dyDescent="0.35">
      <c r="A144" s="6">
        <v>39400</v>
      </c>
      <c r="B144" s="7"/>
      <c r="C144" s="7"/>
      <c r="D144" s="7">
        <v>1</v>
      </c>
      <c r="E144" s="7">
        <v>1</v>
      </c>
    </row>
    <row r="145" spans="1:5" x14ac:dyDescent="0.35">
      <c r="A145" s="6">
        <v>39500</v>
      </c>
      <c r="B145" s="7"/>
      <c r="C145" s="7">
        <v>1</v>
      </c>
      <c r="D145" s="7"/>
      <c r="E145" s="7">
        <v>1</v>
      </c>
    </row>
    <row r="146" spans="1:5" x14ac:dyDescent="0.35">
      <c r="A146" s="6">
        <v>40200</v>
      </c>
      <c r="B146" s="7"/>
      <c r="C146" s="7"/>
      <c r="D146" s="7">
        <v>1</v>
      </c>
      <c r="E146" s="7">
        <v>1</v>
      </c>
    </row>
    <row r="147" spans="1:5" x14ac:dyDescent="0.35">
      <c r="A147" s="6">
        <v>41500</v>
      </c>
      <c r="B147" s="7"/>
      <c r="C147" s="7"/>
      <c r="D147" s="7">
        <v>1</v>
      </c>
      <c r="E147" s="7">
        <v>1</v>
      </c>
    </row>
    <row r="148" spans="1:5" x14ac:dyDescent="0.35">
      <c r="A148" s="6">
        <v>41700</v>
      </c>
      <c r="B148" s="7"/>
      <c r="C148" s="7"/>
      <c r="D148" s="7">
        <v>1</v>
      </c>
      <c r="E148" s="7">
        <v>1</v>
      </c>
    </row>
    <row r="149" spans="1:5" x14ac:dyDescent="0.35">
      <c r="A149" s="6">
        <v>42100</v>
      </c>
      <c r="B149" s="7"/>
      <c r="C149" s="7"/>
      <c r="D149" s="7">
        <v>2</v>
      </c>
      <c r="E149" s="7">
        <v>2</v>
      </c>
    </row>
    <row r="150" spans="1:5" x14ac:dyDescent="0.35">
      <c r="A150" s="6">
        <v>42600</v>
      </c>
      <c r="B150" s="7"/>
      <c r="C150" s="7">
        <v>1</v>
      </c>
      <c r="D150" s="7">
        <v>1</v>
      </c>
      <c r="E150" s="7">
        <v>2</v>
      </c>
    </row>
    <row r="151" spans="1:5" x14ac:dyDescent="0.35">
      <c r="A151" s="6">
        <v>42700</v>
      </c>
      <c r="B151" s="7"/>
      <c r="C151" s="7"/>
      <c r="D151" s="7">
        <v>1</v>
      </c>
      <c r="E151" s="7">
        <v>1</v>
      </c>
    </row>
    <row r="152" spans="1:5" x14ac:dyDescent="0.35">
      <c r="A152" s="6">
        <v>42800</v>
      </c>
      <c r="B152" s="7"/>
      <c r="C152" s="7"/>
      <c r="D152" s="7">
        <v>1</v>
      </c>
      <c r="E152" s="7">
        <v>1</v>
      </c>
    </row>
    <row r="153" spans="1:5" x14ac:dyDescent="0.35">
      <c r="A153" s="6">
        <v>43000</v>
      </c>
      <c r="B153" s="7"/>
      <c r="C153" s="7">
        <v>1</v>
      </c>
      <c r="D153" s="7"/>
      <c r="E153" s="7">
        <v>1</v>
      </c>
    </row>
    <row r="154" spans="1:5" x14ac:dyDescent="0.35">
      <c r="A154" s="6">
        <v>43200</v>
      </c>
      <c r="B154" s="7"/>
      <c r="C154" s="7"/>
      <c r="D154" s="7">
        <v>1</v>
      </c>
      <c r="E154" s="7">
        <v>1</v>
      </c>
    </row>
    <row r="155" spans="1:5" x14ac:dyDescent="0.35">
      <c r="A155" s="6">
        <v>43800</v>
      </c>
      <c r="B155" s="7"/>
      <c r="C155" s="7">
        <v>1</v>
      </c>
      <c r="D155" s="7">
        <v>1</v>
      </c>
      <c r="E155" s="7">
        <v>2</v>
      </c>
    </row>
    <row r="156" spans="1:5" x14ac:dyDescent="0.35">
      <c r="A156" s="6">
        <v>44500</v>
      </c>
      <c r="B156" s="7"/>
      <c r="C156" s="7"/>
      <c r="D156" s="7">
        <v>1</v>
      </c>
      <c r="E156" s="7">
        <v>1</v>
      </c>
    </row>
    <row r="157" spans="1:5" x14ac:dyDescent="0.35">
      <c r="A157" s="6">
        <v>45300</v>
      </c>
      <c r="B157" s="7"/>
      <c r="C157" s="7"/>
      <c r="D157" s="7">
        <v>1</v>
      </c>
      <c r="E157" s="7">
        <v>1</v>
      </c>
    </row>
    <row r="158" spans="1:5" x14ac:dyDescent="0.35">
      <c r="A158" s="6">
        <v>45600</v>
      </c>
      <c r="B158" s="7"/>
      <c r="C158" s="7"/>
      <c r="D158" s="7">
        <v>1</v>
      </c>
      <c r="E158" s="7">
        <v>1</v>
      </c>
    </row>
    <row r="159" spans="1:5" x14ac:dyDescent="0.35">
      <c r="A159" s="6">
        <v>45900</v>
      </c>
      <c r="B159" s="7"/>
      <c r="C159" s="7"/>
      <c r="D159" s="7">
        <v>1</v>
      </c>
      <c r="E159" s="7">
        <v>1</v>
      </c>
    </row>
    <row r="160" spans="1:5" x14ac:dyDescent="0.35">
      <c r="A160" s="6">
        <v>46100</v>
      </c>
      <c r="B160" s="7"/>
      <c r="C160" s="7"/>
      <c r="D160" s="7">
        <v>1</v>
      </c>
      <c r="E160" s="7">
        <v>1</v>
      </c>
    </row>
    <row r="161" spans="1:5" x14ac:dyDescent="0.35">
      <c r="A161" s="6">
        <v>46300</v>
      </c>
      <c r="B161" s="7"/>
      <c r="C161" s="7"/>
      <c r="D161" s="7">
        <v>1</v>
      </c>
      <c r="E161" s="7">
        <v>1</v>
      </c>
    </row>
    <row r="162" spans="1:5" x14ac:dyDescent="0.35">
      <c r="A162" s="6">
        <v>47900</v>
      </c>
      <c r="B162" s="7"/>
      <c r="C162" s="7">
        <v>1</v>
      </c>
      <c r="D162" s="7"/>
      <c r="E162" s="7">
        <v>1</v>
      </c>
    </row>
    <row r="163" spans="1:5" x14ac:dyDescent="0.35">
      <c r="A163" s="6">
        <v>48300</v>
      </c>
      <c r="B163" s="7"/>
      <c r="C163" s="7">
        <v>1</v>
      </c>
      <c r="D163" s="7"/>
      <c r="E163" s="7">
        <v>1</v>
      </c>
    </row>
    <row r="164" spans="1:5" x14ac:dyDescent="0.35">
      <c r="A164" s="6">
        <v>48500</v>
      </c>
      <c r="B164" s="7"/>
      <c r="C164" s="7"/>
      <c r="D164" s="7">
        <v>1</v>
      </c>
      <c r="E164" s="7">
        <v>1</v>
      </c>
    </row>
    <row r="165" spans="1:5" x14ac:dyDescent="0.35">
      <c r="A165" s="6">
        <v>48800</v>
      </c>
      <c r="B165" s="7"/>
      <c r="C165" s="7"/>
      <c r="D165" s="7">
        <v>1</v>
      </c>
      <c r="E165" s="7">
        <v>1</v>
      </c>
    </row>
    <row r="166" spans="1:5" x14ac:dyDescent="0.35">
      <c r="A166" s="6">
        <v>48900</v>
      </c>
      <c r="B166" s="7"/>
      <c r="C166" s="7"/>
      <c r="D166" s="7">
        <v>1</v>
      </c>
      <c r="E166" s="7">
        <v>1</v>
      </c>
    </row>
    <row r="167" spans="1:5" x14ac:dyDescent="0.35">
      <c r="A167" s="6">
        <v>49700</v>
      </c>
      <c r="B167" s="7"/>
      <c r="C167" s="7">
        <v>1</v>
      </c>
      <c r="D167" s="7"/>
      <c r="E167" s="7">
        <v>1</v>
      </c>
    </row>
    <row r="168" spans="1:5" x14ac:dyDescent="0.35">
      <c r="A168" s="6">
        <v>50200</v>
      </c>
      <c r="B168" s="7"/>
      <c r="C168" s="7"/>
      <c r="D168" s="7">
        <v>1</v>
      </c>
      <c r="E168" s="7">
        <v>1</v>
      </c>
    </row>
    <row r="169" spans="1:5" x14ac:dyDescent="0.35">
      <c r="A169" s="6">
        <v>50500</v>
      </c>
      <c r="B169" s="7"/>
      <c r="C169" s="7">
        <v>1</v>
      </c>
      <c r="D169" s="7"/>
      <c r="E169" s="7">
        <v>1</v>
      </c>
    </row>
    <row r="170" spans="1:5" x14ac:dyDescent="0.35">
      <c r="A170" s="6">
        <v>51100</v>
      </c>
      <c r="B170" s="7"/>
      <c r="C170" s="7"/>
      <c r="D170" s="7">
        <v>1</v>
      </c>
      <c r="E170" s="7">
        <v>1</v>
      </c>
    </row>
    <row r="171" spans="1:5" x14ac:dyDescent="0.35">
      <c r="A171" s="6">
        <v>51300</v>
      </c>
      <c r="B171" s="7"/>
      <c r="C171" s="7"/>
      <c r="D171" s="7">
        <v>1</v>
      </c>
      <c r="E171" s="7">
        <v>1</v>
      </c>
    </row>
    <row r="172" spans="1:5" x14ac:dyDescent="0.35">
      <c r="A172" s="6">
        <v>51400</v>
      </c>
      <c r="B172" s="7"/>
      <c r="C172" s="7"/>
      <c r="D172" s="7">
        <v>1</v>
      </c>
      <c r="E172" s="7">
        <v>1</v>
      </c>
    </row>
    <row r="173" spans="1:5" x14ac:dyDescent="0.35">
      <c r="A173" s="6">
        <v>52000</v>
      </c>
      <c r="B173" s="7"/>
      <c r="C173" s="7"/>
      <c r="D173" s="7">
        <v>1</v>
      </c>
      <c r="E173" s="7">
        <v>1</v>
      </c>
    </row>
    <row r="174" spans="1:5" x14ac:dyDescent="0.35">
      <c r="A174" s="6">
        <v>52600</v>
      </c>
      <c r="B174" s="7">
        <v>1</v>
      </c>
      <c r="C174" s="7"/>
      <c r="D174" s="7"/>
      <c r="E174" s="7">
        <v>1</v>
      </c>
    </row>
    <row r="175" spans="1:5" x14ac:dyDescent="0.35">
      <c r="A175" s="6">
        <v>53100</v>
      </c>
      <c r="B175" s="7"/>
      <c r="C175" s="7"/>
      <c r="D175" s="7">
        <v>1</v>
      </c>
      <c r="E175" s="7">
        <v>1</v>
      </c>
    </row>
    <row r="176" spans="1:5" x14ac:dyDescent="0.35">
      <c r="A176" s="6">
        <v>54000</v>
      </c>
      <c r="B176" s="7"/>
      <c r="C176" s="7"/>
      <c r="D176" s="7">
        <v>1</v>
      </c>
      <c r="E176" s="7">
        <v>1</v>
      </c>
    </row>
    <row r="177" spans="1:5" x14ac:dyDescent="0.35">
      <c r="A177" s="6">
        <v>54300</v>
      </c>
      <c r="B177" s="7">
        <v>1</v>
      </c>
      <c r="C177" s="7"/>
      <c r="D177" s="7"/>
      <c r="E177" s="7">
        <v>1</v>
      </c>
    </row>
    <row r="178" spans="1:5" x14ac:dyDescent="0.35">
      <c r="A178" s="6">
        <v>54700</v>
      </c>
      <c r="B178" s="7"/>
      <c r="C178" s="7"/>
      <c r="D178" s="7">
        <v>1</v>
      </c>
      <c r="E178" s="7">
        <v>1</v>
      </c>
    </row>
    <row r="179" spans="1:5" x14ac:dyDescent="0.35">
      <c r="A179" s="6">
        <v>55800</v>
      </c>
      <c r="B179" s="7"/>
      <c r="C179" s="7"/>
      <c r="D179" s="7">
        <v>1</v>
      </c>
      <c r="E179" s="7">
        <v>1</v>
      </c>
    </row>
    <row r="180" spans="1:5" x14ac:dyDescent="0.35">
      <c r="A180" s="6">
        <v>56000</v>
      </c>
      <c r="B180" s="7"/>
      <c r="C180" s="7"/>
      <c r="D180" s="7">
        <v>1</v>
      </c>
      <c r="E180" s="7">
        <v>1</v>
      </c>
    </row>
    <row r="181" spans="1:5" x14ac:dyDescent="0.35">
      <c r="A181" s="6">
        <v>56800</v>
      </c>
      <c r="B181" s="7"/>
      <c r="C181" s="7"/>
      <c r="D181" s="7">
        <v>1</v>
      </c>
      <c r="E181" s="7">
        <v>1</v>
      </c>
    </row>
    <row r="182" spans="1:5" x14ac:dyDescent="0.35">
      <c r="A182" s="6">
        <v>57800</v>
      </c>
      <c r="B182" s="7"/>
      <c r="C182" s="7">
        <v>1</v>
      </c>
      <c r="D182" s="7"/>
      <c r="E182" s="7">
        <v>1</v>
      </c>
    </row>
    <row r="183" spans="1:5" x14ac:dyDescent="0.35">
      <c r="A183" s="6">
        <v>59100</v>
      </c>
      <c r="B183" s="7"/>
      <c r="C183" s="7"/>
      <c r="D183" s="7">
        <v>2</v>
      </c>
      <c r="E183" s="7">
        <v>2</v>
      </c>
    </row>
    <row r="184" spans="1:5" x14ac:dyDescent="0.35">
      <c r="A184" s="6">
        <v>59200</v>
      </c>
      <c r="B184" s="7"/>
      <c r="C184" s="7"/>
      <c r="D184" s="7">
        <v>1</v>
      </c>
      <c r="E184" s="7">
        <v>1</v>
      </c>
    </row>
    <row r="185" spans="1:5" x14ac:dyDescent="0.35">
      <c r="A185" s="6">
        <v>59700</v>
      </c>
      <c r="B185" s="7"/>
      <c r="C185" s="7"/>
      <c r="D185" s="7">
        <v>2</v>
      </c>
      <c r="E185" s="7">
        <v>2</v>
      </c>
    </row>
    <row r="186" spans="1:5" x14ac:dyDescent="0.35">
      <c r="A186" s="6">
        <v>60200</v>
      </c>
      <c r="B186" s="7"/>
      <c r="C186" s="7"/>
      <c r="D186" s="7">
        <v>2</v>
      </c>
      <c r="E186" s="7">
        <v>2</v>
      </c>
    </row>
    <row r="187" spans="1:5" x14ac:dyDescent="0.35">
      <c r="A187" s="6">
        <v>60400</v>
      </c>
      <c r="B187" s="7"/>
      <c r="C187" s="7">
        <v>1</v>
      </c>
      <c r="D187" s="7"/>
      <c r="E187" s="7">
        <v>1</v>
      </c>
    </row>
    <row r="188" spans="1:5" x14ac:dyDescent="0.35">
      <c r="A188" s="6">
        <v>60900</v>
      </c>
      <c r="B188" s="7"/>
      <c r="C188" s="7"/>
      <c r="D188" s="7">
        <v>1</v>
      </c>
      <c r="E188" s="7">
        <v>1</v>
      </c>
    </row>
    <row r="189" spans="1:5" x14ac:dyDescent="0.35">
      <c r="A189" s="6">
        <v>61200</v>
      </c>
      <c r="B189" s="7"/>
      <c r="C189" s="7">
        <v>1</v>
      </c>
      <c r="D189" s="7"/>
      <c r="E189" s="7">
        <v>1</v>
      </c>
    </row>
    <row r="190" spans="1:5" x14ac:dyDescent="0.35">
      <c r="A190" s="6">
        <v>61400</v>
      </c>
      <c r="B190" s="7"/>
      <c r="C190" s="7"/>
      <c r="D190" s="7">
        <v>1</v>
      </c>
      <c r="E190" s="7">
        <v>1</v>
      </c>
    </row>
    <row r="191" spans="1:5" x14ac:dyDescent="0.35">
      <c r="A191" s="6">
        <v>61500</v>
      </c>
      <c r="B191" s="7"/>
      <c r="C191" s="7"/>
      <c r="D191" s="7">
        <v>1</v>
      </c>
      <c r="E191" s="7">
        <v>1</v>
      </c>
    </row>
    <row r="192" spans="1:5" x14ac:dyDescent="0.35">
      <c r="A192" s="6">
        <v>61600</v>
      </c>
      <c r="B192" s="7"/>
      <c r="C192" s="7"/>
      <c r="D192" s="7">
        <v>1</v>
      </c>
      <c r="E192" s="7">
        <v>1</v>
      </c>
    </row>
    <row r="193" spans="1:5" x14ac:dyDescent="0.35">
      <c r="A193" s="6">
        <v>62300</v>
      </c>
      <c r="B193" s="7"/>
      <c r="C193" s="7"/>
      <c r="D193" s="7">
        <v>1</v>
      </c>
      <c r="E193" s="7">
        <v>1</v>
      </c>
    </row>
    <row r="194" spans="1:5" x14ac:dyDescent="0.35">
      <c r="A194" s="6">
        <v>62500</v>
      </c>
      <c r="B194" s="7"/>
      <c r="C194" s="7">
        <v>1</v>
      </c>
      <c r="D194" s="7"/>
      <c r="E194" s="7">
        <v>1</v>
      </c>
    </row>
    <row r="195" spans="1:5" x14ac:dyDescent="0.35">
      <c r="A195" s="6">
        <v>62800</v>
      </c>
      <c r="B195" s="7"/>
      <c r="C195" s="7"/>
      <c r="D195" s="7">
        <v>1</v>
      </c>
      <c r="E195" s="7">
        <v>1</v>
      </c>
    </row>
    <row r="196" spans="1:5" x14ac:dyDescent="0.35">
      <c r="A196" s="6">
        <v>63200</v>
      </c>
      <c r="B196" s="7"/>
      <c r="C196" s="7">
        <v>1</v>
      </c>
      <c r="D196" s="7"/>
      <c r="E196" s="7">
        <v>1</v>
      </c>
    </row>
    <row r="197" spans="1:5" x14ac:dyDescent="0.35">
      <c r="A197" s="6">
        <v>63400</v>
      </c>
      <c r="B197" s="7"/>
      <c r="C197" s="7"/>
      <c r="D197" s="7">
        <v>1</v>
      </c>
      <c r="E197" s="7">
        <v>1</v>
      </c>
    </row>
    <row r="198" spans="1:5" x14ac:dyDescent="0.35">
      <c r="A198" s="6">
        <v>64300</v>
      </c>
      <c r="B198" s="7"/>
      <c r="C198" s="7"/>
      <c r="D198" s="7">
        <v>1</v>
      </c>
      <c r="E198" s="7">
        <v>1</v>
      </c>
    </row>
    <row r="199" spans="1:5" x14ac:dyDescent="0.35">
      <c r="A199" s="6">
        <v>66100</v>
      </c>
      <c r="B199" s="7"/>
      <c r="C199" s="7"/>
      <c r="D199" s="7">
        <v>1</v>
      </c>
      <c r="E199" s="7">
        <v>1</v>
      </c>
    </row>
    <row r="200" spans="1:5" x14ac:dyDescent="0.35">
      <c r="A200" s="6">
        <v>66200</v>
      </c>
      <c r="B200" s="7"/>
      <c r="C200" s="7"/>
      <c r="D200" s="7">
        <v>1</v>
      </c>
      <c r="E200" s="7">
        <v>1</v>
      </c>
    </row>
    <row r="201" spans="1:5" x14ac:dyDescent="0.35">
      <c r="A201" s="6">
        <v>66600</v>
      </c>
      <c r="B201" s="7"/>
      <c r="C201" s="7">
        <v>1</v>
      </c>
      <c r="D201" s="7"/>
      <c r="E201" s="7">
        <v>1</v>
      </c>
    </row>
    <row r="202" spans="1:5" x14ac:dyDescent="0.35">
      <c r="A202" s="6">
        <v>67800</v>
      </c>
      <c r="B202" s="7"/>
      <c r="C202" s="7"/>
      <c r="D202" s="7">
        <v>1</v>
      </c>
      <c r="E202" s="7">
        <v>1</v>
      </c>
    </row>
    <row r="203" spans="1:5" x14ac:dyDescent="0.35">
      <c r="A203" s="6">
        <v>68800</v>
      </c>
      <c r="B203" s="7"/>
      <c r="C203" s="7"/>
      <c r="D203" s="7">
        <v>1</v>
      </c>
      <c r="E203" s="7">
        <v>1</v>
      </c>
    </row>
    <row r="204" spans="1:5" x14ac:dyDescent="0.35">
      <c r="A204" s="6">
        <v>69700</v>
      </c>
      <c r="B204" s="7"/>
      <c r="C204" s="7"/>
      <c r="D204" s="7">
        <v>1</v>
      </c>
      <c r="E204" s="7">
        <v>1</v>
      </c>
    </row>
    <row r="205" spans="1:5" x14ac:dyDescent="0.35">
      <c r="A205" s="6">
        <v>69800</v>
      </c>
      <c r="B205" s="7"/>
      <c r="C205" s="7"/>
      <c r="D205" s="7">
        <v>1</v>
      </c>
      <c r="E205" s="7">
        <v>1</v>
      </c>
    </row>
    <row r="206" spans="1:5" x14ac:dyDescent="0.35">
      <c r="A206" s="6">
        <v>69900</v>
      </c>
      <c r="B206" s="7"/>
      <c r="C206" s="7"/>
      <c r="D206" s="7">
        <v>1</v>
      </c>
      <c r="E206" s="7">
        <v>1</v>
      </c>
    </row>
    <row r="207" spans="1:5" x14ac:dyDescent="0.35">
      <c r="A207" s="6">
        <v>70200</v>
      </c>
      <c r="B207" s="7"/>
      <c r="C207" s="7">
        <v>1</v>
      </c>
      <c r="D207" s="7"/>
      <c r="E207" s="7">
        <v>1</v>
      </c>
    </row>
    <row r="208" spans="1:5" x14ac:dyDescent="0.35">
      <c r="A208" s="6">
        <v>70300</v>
      </c>
      <c r="B208" s="7"/>
      <c r="C208" s="7"/>
      <c r="D208" s="7">
        <v>1</v>
      </c>
      <c r="E208" s="7">
        <v>1</v>
      </c>
    </row>
    <row r="209" spans="1:5" x14ac:dyDescent="0.35">
      <c r="A209" s="6">
        <v>70400</v>
      </c>
      <c r="B209" s="7"/>
      <c r="C209" s="7"/>
      <c r="D209" s="7">
        <v>1</v>
      </c>
      <c r="E209" s="7">
        <v>1</v>
      </c>
    </row>
    <row r="210" spans="1:5" x14ac:dyDescent="0.35">
      <c r="A210" s="6">
        <v>70600</v>
      </c>
      <c r="B210" s="7">
        <v>1</v>
      </c>
      <c r="C210" s="7"/>
      <c r="D210" s="7"/>
      <c r="E210" s="7">
        <v>1</v>
      </c>
    </row>
    <row r="211" spans="1:5" x14ac:dyDescent="0.35">
      <c r="A211" s="6">
        <v>70700</v>
      </c>
      <c r="B211" s="7"/>
      <c r="C211" s="7">
        <v>1</v>
      </c>
      <c r="D211" s="7"/>
      <c r="E211" s="7">
        <v>1</v>
      </c>
    </row>
    <row r="212" spans="1:5" x14ac:dyDescent="0.35">
      <c r="A212" s="6">
        <v>71100</v>
      </c>
      <c r="B212" s="7"/>
      <c r="C212" s="7"/>
      <c r="D212" s="7">
        <v>1</v>
      </c>
      <c r="E212" s="7">
        <v>1</v>
      </c>
    </row>
    <row r="213" spans="1:5" x14ac:dyDescent="0.35">
      <c r="A213" s="6">
        <v>71200</v>
      </c>
      <c r="B213" s="7"/>
      <c r="C213" s="7"/>
      <c r="D213" s="7">
        <v>1</v>
      </c>
      <c r="E213" s="7">
        <v>1</v>
      </c>
    </row>
    <row r="214" spans="1:5" x14ac:dyDescent="0.35">
      <c r="A214" s="6">
        <v>71500</v>
      </c>
      <c r="B214" s="7"/>
      <c r="C214" s="7"/>
      <c r="D214" s="7">
        <v>1</v>
      </c>
      <c r="E214" s="7">
        <v>1</v>
      </c>
    </row>
    <row r="215" spans="1:5" x14ac:dyDescent="0.35">
      <c r="A215" s="6">
        <v>72400</v>
      </c>
      <c r="B215" s="7"/>
      <c r="C215" s="7"/>
      <c r="D215" s="7">
        <v>1</v>
      </c>
      <c r="E215" s="7">
        <v>1</v>
      </c>
    </row>
    <row r="216" spans="1:5" x14ac:dyDescent="0.35">
      <c r="A216" s="6">
        <v>72600</v>
      </c>
      <c r="B216" s="7"/>
      <c r="C216" s="7"/>
      <c r="D216" s="7">
        <v>1</v>
      </c>
      <c r="E216" s="7">
        <v>1</v>
      </c>
    </row>
    <row r="217" spans="1:5" x14ac:dyDescent="0.35">
      <c r="A217" s="6">
        <v>73000</v>
      </c>
      <c r="B217" s="7"/>
      <c r="C217" s="7"/>
      <c r="D217" s="7">
        <v>1</v>
      </c>
      <c r="E217" s="7">
        <v>1</v>
      </c>
    </row>
    <row r="218" spans="1:5" x14ac:dyDescent="0.35">
      <c r="A218" s="6">
        <v>73800</v>
      </c>
      <c r="B218" s="7"/>
      <c r="C218" s="7"/>
      <c r="D218" s="7">
        <v>1</v>
      </c>
      <c r="E218" s="7">
        <v>1</v>
      </c>
    </row>
    <row r="219" spans="1:5" x14ac:dyDescent="0.35">
      <c r="A219" s="6">
        <v>74100</v>
      </c>
      <c r="B219" s="7"/>
      <c r="C219" s="7"/>
      <c r="D219" s="7">
        <v>1</v>
      </c>
      <c r="E219" s="7">
        <v>1</v>
      </c>
    </row>
    <row r="220" spans="1:5" x14ac:dyDescent="0.35">
      <c r="A220" s="6">
        <v>74700</v>
      </c>
      <c r="B220" s="7"/>
      <c r="C220" s="7">
        <v>1</v>
      </c>
      <c r="D220" s="7"/>
      <c r="E220" s="7">
        <v>1</v>
      </c>
    </row>
    <row r="221" spans="1:5" x14ac:dyDescent="0.35">
      <c r="A221" s="6">
        <v>75000</v>
      </c>
      <c r="B221" s="7"/>
      <c r="C221" s="7">
        <v>1</v>
      </c>
      <c r="D221" s="7"/>
      <c r="E221" s="7">
        <v>1</v>
      </c>
    </row>
    <row r="222" spans="1:5" x14ac:dyDescent="0.35">
      <c r="A222" s="6">
        <v>75100</v>
      </c>
      <c r="B222" s="7"/>
      <c r="C222" s="7"/>
      <c r="D222" s="7">
        <v>1</v>
      </c>
      <c r="E222" s="7">
        <v>1</v>
      </c>
    </row>
    <row r="223" spans="1:5" x14ac:dyDescent="0.35">
      <c r="A223" s="6">
        <v>76100</v>
      </c>
      <c r="B223" s="7"/>
      <c r="C223" s="7">
        <v>1</v>
      </c>
      <c r="D223" s="7"/>
      <c r="E223" s="7">
        <v>1</v>
      </c>
    </row>
    <row r="224" spans="1:5" x14ac:dyDescent="0.35">
      <c r="A224" s="6">
        <v>77000</v>
      </c>
      <c r="B224" s="7"/>
      <c r="C224" s="7">
        <v>1</v>
      </c>
      <c r="D224" s="7"/>
      <c r="E224" s="7">
        <v>1</v>
      </c>
    </row>
    <row r="225" spans="1:5" x14ac:dyDescent="0.35">
      <c r="A225" s="6">
        <v>79400</v>
      </c>
      <c r="B225" s="7"/>
      <c r="C225" s="7">
        <v>1</v>
      </c>
      <c r="D225" s="7"/>
      <c r="E225" s="7">
        <v>1</v>
      </c>
    </row>
    <row r="226" spans="1:5" x14ac:dyDescent="0.35">
      <c r="A226" s="6">
        <v>80500</v>
      </c>
      <c r="B226" s="7"/>
      <c r="C226" s="7"/>
      <c r="D226" s="7">
        <v>1</v>
      </c>
      <c r="E226" s="7">
        <v>1</v>
      </c>
    </row>
    <row r="227" spans="1:5" x14ac:dyDescent="0.35">
      <c r="A227" s="6">
        <v>81000</v>
      </c>
      <c r="B227" s="7"/>
      <c r="C227" s="7"/>
      <c r="D227" s="7">
        <v>1</v>
      </c>
      <c r="E227" s="7">
        <v>1</v>
      </c>
    </row>
    <row r="228" spans="1:5" x14ac:dyDescent="0.35">
      <c r="A228" s="6">
        <v>81200</v>
      </c>
      <c r="B228" s="7"/>
      <c r="C228" s="7">
        <v>1</v>
      </c>
      <c r="D228" s="7"/>
      <c r="E228" s="7">
        <v>1</v>
      </c>
    </row>
    <row r="229" spans="1:5" x14ac:dyDescent="0.35">
      <c r="A229" s="6">
        <v>81300</v>
      </c>
      <c r="B229" s="7"/>
      <c r="C229" s="7">
        <v>1</v>
      </c>
      <c r="D229" s="7"/>
      <c r="E229" s="7">
        <v>1</v>
      </c>
    </row>
    <row r="230" spans="1:5" x14ac:dyDescent="0.35">
      <c r="A230" s="6">
        <v>81600</v>
      </c>
      <c r="B230" s="7"/>
      <c r="C230" s="7">
        <v>1</v>
      </c>
      <c r="D230" s="7"/>
      <c r="E230" s="7">
        <v>1</v>
      </c>
    </row>
    <row r="231" spans="1:5" x14ac:dyDescent="0.35">
      <c r="A231" s="6">
        <v>82800</v>
      </c>
      <c r="B231" s="7">
        <v>1</v>
      </c>
      <c r="C231" s="7"/>
      <c r="D231" s="7"/>
      <c r="E231" s="7">
        <v>1</v>
      </c>
    </row>
    <row r="232" spans="1:5" x14ac:dyDescent="0.35">
      <c r="A232" s="6">
        <v>83000</v>
      </c>
      <c r="B232" s="7"/>
      <c r="C232" s="7"/>
      <c r="D232" s="7">
        <v>1</v>
      </c>
      <c r="E232" s="7">
        <v>1</v>
      </c>
    </row>
    <row r="233" spans="1:5" x14ac:dyDescent="0.35">
      <c r="A233" s="6">
        <v>83300</v>
      </c>
      <c r="B233" s="7"/>
      <c r="C233" s="7">
        <v>1</v>
      </c>
      <c r="D233" s="7"/>
      <c r="E233" s="7">
        <v>1</v>
      </c>
    </row>
    <row r="234" spans="1:5" x14ac:dyDescent="0.35">
      <c r="A234" s="6">
        <v>84300</v>
      </c>
      <c r="B234" s="7"/>
      <c r="C234" s="7">
        <v>1</v>
      </c>
      <c r="D234" s="7"/>
      <c r="E234" s="7">
        <v>1</v>
      </c>
    </row>
    <row r="235" spans="1:5" x14ac:dyDescent="0.35">
      <c r="A235" s="6">
        <v>84400</v>
      </c>
      <c r="B235" s="7"/>
      <c r="C235" s="7">
        <v>1</v>
      </c>
      <c r="D235" s="7">
        <v>1</v>
      </c>
      <c r="E235" s="7">
        <v>2</v>
      </c>
    </row>
    <row r="236" spans="1:5" x14ac:dyDescent="0.35">
      <c r="A236" s="6">
        <v>84500</v>
      </c>
      <c r="B236" s="7"/>
      <c r="C236" s="7">
        <v>1</v>
      </c>
      <c r="D236" s="7">
        <v>1</v>
      </c>
      <c r="E236" s="7">
        <v>2</v>
      </c>
    </row>
    <row r="237" spans="1:5" x14ac:dyDescent="0.35">
      <c r="A237" s="6">
        <v>84600</v>
      </c>
      <c r="B237" s="7"/>
      <c r="C237" s="7"/>
      <c r="D237" s="7">
        <v>1</v>
      </c>
      <c r="E237" s="7">
        <v>1</v>
      </c>
    </row>
    <row r="238" spans="1:5" x14ac:dyDescent="0.35">
      <c r="A238" s="6">
        <v>84900</v>
      </c>
      <c r="B238" s="7"/>
      <c r="C238" s="7">
        <v>1</v>
      </c>
      <c r="D238" s="7"/>
      <c r="E238" s="7">
        <v>1</v>
      </c>
    </row>
    <row r="239" spans="1:5" x14ac:dyDescent="0.35">
      <c r="A239" s="6">
        <v>85000</v>
      </c>
      <c r="B239" s="7"/>
      <c r="C239" s="7"/>
      <c r="D239" s="7">
        <v>1</v>
      </c>
      <c r="E239" s="7">
        <v>1</v>
      </c>
    </row>
    <row r="240" spans="1:5" x14ac:dyDescent="0.35">
      <c r="A240" s="6">
        <v>85600</v>
      </c>
      <c r="B240" s="7"/>
      <c r="C240" s="7"/>
      <c r="D240" s="7">
        <v>1</v>
      </c>
      <c r="E240" s="7">
        <v>1</v>
      </c>
    </row>
    <row r="241" spans="1:5" x14ac:dyDescent="0.35">
      <c r="A241" s="6">
        <v>85900</v>
      </c>
      <c r="B241" s="7"/>
      <c r="C241" s="7">
        <v>1</v>
      </c>
      <c r="D241" s="7"/>
      <c r="E241" s="7">
        <v>1</v>
      </c>
    </row>
    <row r="242" spans="1:5" x14ac:dyDescent="0.35">
      <c r="A242" s="6">
        <v>86200</v>
      </c>
      <c r="B242" s="7"/>
      <c r="C242" s="7">
        <v>1</v>
      </c>
      <c r="D242" s="7"/>
      <c r="E242" s="7">
        <v>1</v>
      </c>
    </row>
    <row r="243" spans="1:5" x14ac:dyDescent="0.35">
      <c r="A243" s="6">
        <v>86400</v>
      </c>
      <c r="B243" s="7"/>
      <c r="C243" s="7"/>
      <c r="D243" s="7">
        <v>1</v>
      </c>
      <c r="E243" s="7">
        <v>1</v>
      </c>
    </row>
    <row r="244" spans="1:5" x14ac:dyDescent="0.35">
      <c r="A244" s="6">
        <v>87300</v>
      </c>
      <c r="B244" s="7"/>
      <c r="C244" s="7">
        <v>1</v>
      </c>
      <c r="D244" s="7"/>
      <c r="E244" s="7">
        <v>1</v>
      </c>
    </row>
    <row r="245" spans="1:5" x14ac:dyDescent="0.35">
      <c r="A245" s="6">
        <v>87900</v>
      </c>
      <c r="B245" s="7"/>
      <c r="C245" s="7"/>
      <c r="D245" s="7">
        <v>1</v>
      </c>
      <c r="E245" s="7">
        <v>1</v>
      </c>
    </row>
    <row r="246" spans="1:5" x14ac:dyDescent="0.35">
      <c r="A246" s="6">
        <v>88400</v>
      </c>
      <c r="B246" s="7"/>
      <c r="C246" s="7"/>
      <c r="D246" s="7">
        <v>1</v>
      </c>
      <c r="E246" s="7">
        <v>1</v>
      </c>
    </row>
    <row r="247" spans="1:5" x14ac:dyDescent="0.35">
      <c r="A247" s="6">
        <v>88700</v>
      </c>
      <c r="B247" s="7"/>
      <c r="C247" s="7"/>
      <c r="D247" s="7">
        <v>1</v>
      </c>
      <c r="E247" s="7">
        <v>1</v>
      </c>
    </row>
    <row r="248" spans="1:5" x14ac:dyDescent="0.35">
      <c r="A248" s="6">
        <v>88800</v>
      </c>
      <c r="B248" s="7"/>
      <c r="C248" s="7">
        <v>1</v>
      </c>
      <c r="D248" s="7"/>
      <c r="E248" s="7">
        <v>1</v>
      </c>
    </row>
    <row r="249" spans="1:5" x14ac:dyDescent="0.35">
      <c r="A249" s="6">
        <v>88900</v>
      </c>
      <c r="B249" s="7"/>
      <c r="C249" s="7"/>
      <c r="D249" s="7">
        <v>1</v>
      </c>
      <c r="E249" s="7">
        <v>1</v>
      </c>
    </row>
    <row r="250" spans="1:5" x14ac:dyDescent="0.35">
      <c r="A250" s="6">
        <v>89100</v>
      </c>
      <c r="B250" s="7"/>
      <c r="C250" s="7">
        <v>1</v>
      </c>
      <c r="D250" s="7"/>
      <c r="E250" s="7">
        <v>1</v>
      </c>
    </row>
    <row r="251" spans="1:5" x14ac:dyDescent="0.35">
      <c r="A251" s="6">
        <v>89900</v>
      </c>
      <c r="B251" s="7"/>
      <c r="C251" s="7">
        <v>2</v>
      </c>
      <c r="D251" s="7"/>
      <c r="E251" s="7">
        <v>2</v>
      </c>
    </row>
    <row r="252" spans="1:5" x14ac:dyDescent="0.35">
      <c r="A252" s="6">
        <v>90200</v>
      </c>
      <c r="B252" s="7"/>
      <c r="C252" s="7"/>
      <c r="D252" s="7">
        <v>1</v>
      </c>
      <c r="E252" s="7">
        <v>1</v>
      </c>
    </row>
    <row r="253" spans="1:5" x14ac:dyDescent="0.35">
      <c r="A253" s="6">
        <v>90400</v>
      </c>
      <c r="B253" s="7"/>
      <c r="C253" s="7"/>
      <c r="D253" s="7">
        <v>1</v>
      </c>
      <c r="E253" s="7">
        <v>1</v>
      </c>
    </row>
    <row r="254" spans="1:5" x14ac:dyDescent="0.35">
      <c r="A254" s="6">
        <v>90600</v>
      </c>
      <c r="B254" s="7"/>
      <c r="C254" s="7">
        <v>1</v>
      </c>
      <c r="D254" s="7"/>
      <c r="E254" s="7">
        <v>1</v>
      </c>
    </row>
    <row r="255" spans="1:5" x14ac:dyDescent="0.35">
      <c r="A255" s="6">
        <v>91400</v>
      </c>
      <c r="B255" s="7"/>
      <c r="C255" s="7">
        <v>1</v>
      </c>
      <c r="D255" s="7"/>
      <c r="E255" s="7">
        <v>1</v>
      </c>
    </row>
    <row r="256" spans="1:5" x14ac:dyDescent="0.35">
      <c r="A256" s="6">
        <v>92100</v>
      </c>
      <c r="B256" s="7"/>
      <c r="C256" s="7">
        <v>1</v>
      </c>
      <c r="D256" s="7"/>
      <c r="E256" s="7">
        <v>1</v>
      </c>
    </row>
    <row r="257" spans="1:5" x14ac:dyDescent="0.35">
      <c r="A257" s="6">
        <v>92400</v>
      </c>
      <c r="B257" s="7"/>
      <c r="C257" s="7"/>
      <c r="D257" s="7">
        <v>1</v>
      </c>
      <c r="E257" s="7">
        <v>1</v>
      </c>
    </row>
    <row r="258" spans="1:5" x14ac:dyDescent="0.35">
      <c r="A258" s="6">
        <v>92500</v>
      </c>
      <c r="B258" s="7"/>
      <c r="C258" s="7">
        <v>1</v>
      </c>
      <c r="D258" s="7"/>
      <c r="E258" s="7">
        <v>1</v>
      </c>
    </row>
    <row r="259" spans="1:5" x14ac:dyDescent="0.35">
      <c r="A259" s="6">
        <v>93800</v>
      </c>
      <c r="B259" s="7"/>
      <c r="C259" s="7">
        <v>1</v>
      </c>
      <c r="D259" s="7"/>
      <c r="E259" s="7">
        <v>1</v>
      </c>
    </row>
    <row r="260" spans="1:5" x14ac:dyDescent="0.35">
      <c r="A260" s="6">
        <v>94000</v>
      </c>
      <c r="B260" s="7"/>
      <c r="C260" s="7">
        <v>1</v>
      </c>
      <c r="D260" s="7"/>
      <c r="E260" s="7">
        <v>1</v>
      </c>
    </row>
    <row r="261" spans="1:5" x14ac:dyDescent="0.35">
      <c r="A261" s="6">
        <v>94200</v>
      </c>
      <c r="B261" s="7"/>
      <c r="C261" s="7"/>
      <c r="D261" s="7">
        <v>1</v>
      </c>
      <c r="E261" s="7">
        <v>1</v>
      </c>
    </row>
    <row r="262" spans="1:5" x14ac:dyDescent="0.35">
      <c r="A262" s="6">
        <v>94300</v>
      </c>
      <c r="B262" s="7"/>
      <c r="C262" s="7"/>
      <c r="D262" s="7">
        <v>1</v>
      </c>
      <c r="E262" s="7">
        <v>1</v>
      </c>
    </row>
    <row r="263" spans="1:5" x14ac:dyDescent="0.35">
      <c r="A263" s="6">
        <v>94500</v>
      </c>
      <c r="B263" s="7"/>
      <c r="C263" s="7"/>
      <c r="D263" s="7">
        <v>1</v>
      </c>
      <c r="E263" s="7">
        <v>1</v>
      </c>
    </row>
    <row r="264" spans="1:5" x14ac:dyDescent="0.35">
      <c r="A264" s="6">
        <v>94900</v>
      </c>
      <c r="B264" s="7"/>
      <c r="C264" s="7">
        <v>1</v>
      </c>
      <c r="D264" s="7">
        <v>1</v>
      </c>
      <c r="E264" s="7">
        <v>2</v>
      </c>
    </row>
    <row r="265" spans="1:5" x14ac:dyDescent="0.35">
      <c r="A265" s="6">
        <v>96500</v>
      </c>
      <c r="B265" s="7"/>
      <c r="C265" s="7">
        <v>1</v>
      </c>
      <c r="D265" s="7"/>
      <c r="E265" s="7">
        <v>1</v>
      </c>
    </row>
    <row r="266" spans="1:5" x14ac:dyDescent="0.35">
      <c r="A266" s="6">
        <v>96700</v>
      </c>
      <c r="B266" s="7"/>
      <c r="C266" s="7">
        <v>1</v>
      </c>
      <c r="D266" s="7">
        <v>1</v>
      </c>
      <c r="E266" s="7">
        <v>2</v>
      </c>
    </row>
    <row r="267" spans="1:5" x14ac:dyDescent="0.35">
      <c r="A267" s="6">
        <v>97100</v>
      </c>
      <c r="B267" s="7"/>
      <c r="C267" s="7"/>
      <c r="D267" s="7">
        <v>1</v>
      </c>
      <c r="E267" s="7">
        <v>1</v>
      </c>
    </row>
    <row r="268" spans="1:5" x14ac:dyDescent="0.35">
      <c r="A268" s="6">
        <v>97200</v>
      </c>
      <c r="B268" s="7"/>
      <c r="C268" s="7">
        <v>1</v>
      </c>
      <c r="D268" s="7"/>
      <c r="E268" s="7">
        <v>1</v>
      </c>
    </row>
    <row r="269" spans="1:5" x14ac:dyDescent="0.35">
      <c r="A269" s="6">
        <v>97300</v>
      </c>
      <c r="B269" s="7"/>
      <c r="C269" s="7">
        <v>1</v>
      </c>
      <c r="D269" s="7">
        <v>1</v>
      </c>
      <c r="E269" s="7">
        <v>2</v>
      </c>
    </row>
    <row r="270" spans="1:5" x14ac:dyDescent="0.35">
      <c r="A270" s="6">
        <v>97600</v>
      </c>
      <c r="B270" s="7"/>
      <c r="C270" s="7"/>
      <c r="D270" s="7">
        <v>1</v>
      </c>
      <c r="E270" s="7">
        <v>1</v>
      </c>
    </row>
    <row r="271" spans="1:5" x14ac:dyDescent="0.35">
      <c r="A271" s="6">
        <v>97800</v>
      </c>
      <c r="B271" s="7"/>
      <c r="C271" s="7">
        <v>1</v>
      </c>
      <c r="D271" s="7"/>
      <c r="E271" s="7">
        <v>1</v>
      </c>
    </row>
    <row r="272" spans="1:5" x14ac:dyDescent="0.35">
      <c r="A272" s="6">
        <v>98600</v>
      </c>
      <c r="B272" s="7">
        <v>1</v>
      </c>
      <c r="C272" s="7"/>
      <c r="D272" s="7"/>
      <c r="E272" s="7">
        <v>1</v>
      </c>
    </row>
    <row r="273" spans="1:5" x14ac:dyDescent="0.35">
      <c r="A273" s="6">
        <v>98700</v>
      </c>
      <c r="B273" s="7"/>
      <c r="C273" s="7">
        <v>1</v>
      </c>
      <c r="D273" s="7">
        <v>1</v>
      </c>
      <c r="E273" s="7">
        <v>2</v>
      </c>
    </row>
    <row r="274" spans="1:5" x14ac:dyDescent="0.35">
      <c r="A274" s="6">
        <v>98800</v>
      </c>
      <c r="B274" s="7"/>
      <c r="C274" s="7"/>
      <c r="D274" s="7">
        <v>1</v>
      </c>
      <c r="E274" s="7">
        <v>1</v>
      </c>
    </row>
    <row r="275" spans="1:5" x14ac:dyDescent="0.35">
      <c r="A275" s="6">
        <v>99500</v>
      </c>
      <c r="B275" s="7">
        <v>1</v>
      </c>
      <c r="C275" s="7">
        <v>1</v>
      </c>
      <c r="D275" s="7"/>
      <c r="E275" s="7">
        <v>2</v>
      </c>
    </row>
    <row r="276" spans="1:5" x14ac:dyDescent="0.35">
      <c r="A276" s="6">
        <v>101000</v>
      </c>
      <c r="B276" s="7"/>
      <c r="C276" s="7">
        <v>1</v>
      </c>
      <c r="D276" s="7"/>
      <c r="E276" s="7">
        <v>1</v>
      </c>
    </row>
    <row r="277" spans="1:5" x14ac:dyDescent="0.35">
      <c r="A277" s="6">
        <v>101400</v>
      </c>
      <c r="B277" s="7"/>
      <c r="C277" s="7">
        <v>1</v>
      </c>
      <c r="D277" s="7"/>
      <c r="E277" s="7">
        <v>1</v>
      </c>
    </row>
    <row r="278" spans="1:5" x14ac:dyDescent="0.35">
      <c r="A278" s="6">
        <v>102500</v>
      </c>
      <c r="B278" s="7"/>
      <c r="C278" s="7"/>
      <c r="D278" s="7">
        <v>1</v>
      </c>
      <c r="E278" s="7">
        <v>1</v>
      </c>
    </row>
    <row r="279" spans="1:5" x14ac:dyDescent="0.35">
      <c r="A279" s="6">
        <v>102900</v>
      </c>
      <c r="B279" s="7"/>
      <c r="C279" s="7">
        <v>1</v>
      </c>
      <c r="D279" s="7"/>
      <c r="E279" s="7">
        <v>1</v>
      </c>
    </row>
    <row r="280" spans="1:5" x14ac:dyDescent="0.35">
      <c r="A280" s="6">
        <v>103200</v>
      </c>
      <c r="B280" s="7"/>
      <c r="C280" s="7">
        <v>2</v>
      </c>
      <c r="D280" s="7"/>
      <c r="E280" s="7">
        <v>2</v>
      </c>
    </row>
    <row r="281" spans="1:5" x14ac:dyDescent="0.35">
      <c r="A281" s="6">
        <v>104400</v>
      </c>
      <c r="B281" s="7"/>
      <c r="C281" s="7">
        <v>1</v>
      </c>
      <c r="D281" s="7"/>
      <c r="E281" s="7">
        <v>1</v>
      </c>
    </row>
    <row r="282" spans="1:5" x14ac:dyDescent="0.35">
      <c r="A282" s="6">
        <v>105000</v>
      </c>
      <c r="B282" s="7"/>
      <c r="C282" s="7">
        <v>1</v>
      </c>
      <c r="D282" s="7"/>
      <c r="E282" s="7">
        <v>1</v>
      </c>
    </row>
    <row r="283" spans="1:5" x14ac:dyDescent="0.35">
      <c r="A283" s="6">
        <v>105300</v>
      </c>
      <c r="B283" s="7"/>
      <c r="C283" s="7"/>
      <c r="D283" s="7">
        <v>1</v>
      </c>
      <c r="E283" s="7">
        <v>1</v>
      </c>
    </row>
    <row r="284" spans="1:5" x14ac:dyDescent="0.35">
      <c r="A284" s="6">
        <v>106400</v>
      </c>
      <c r="B284" s="7"/>
      <c r="C284" s="7">
        <v>1</v>
      </c>
      <c r="D284" s="7"/>
      <c r="E284" s="7">
        <v>1</v>
      </c>
    </row>
    <row r="285" spans="1:5" x14ac:dyDescent="0.35">
      <c r="A285" s="6">
        <v>106800</v>
      </c>
      <c r="B285" s="7"/>
      <c r="C285" s="7">
        <v>1</v>
      </c>
      <c r="D285" s="7"/>
      <c r="E285" s="7">
        <v>1</v>
      </c>
    </row>
    <row r="286" spans="1:5" x14ac:dyDescent="0.35">
      <c r="A286" s="6">
        <v>107500</v>
      </c>
      <c r="B286" s="7">
        <v>1</v>
      </c>
      <c r="C286" s="7"/>
      <c r="D286" s="7"/>
      <c r="E286" s="7">
        <v>1</v>
      </c>
    </row>
    <row r="287" spans="1:5" x14ac:dyDescent="0.35">
      <c r="A287" s="6">
        <v>108400</v>
      </c>
      <c r="B287" s="7"/>
      <c r="C287" s="7"/>
      <c r="D287" s="7">
        <v>2</v>
      </c>
      <c r="E287" s="7">
        <v>2</v>
      </c>
    </row>
    <row r="288" spans="1:5" x14ac:dyDescent="0.35">
      <c r="A288" s="6">
        <v>108500</v>
      </c>
      <c r="B288" s="7"/>
      <c r="C288" s="7"/>
      <c r="D288" s="7">
        <v>1</v>
      </c>
      <c r="E288" s="7">
        <v>1</v>
      </c>
    </row>
    <row r="289" spans="1:5" x14ac:dyDescent="0.35">
      <c r="A289" s="6">
        <v>108700</v>
      </c>
      <c r="B289" s="7"/>
      <c r="C289" s="7">
        <v>1</v>
      </c>
      <c r="D289" s="7"/>
      <c r="E289" s="7">
        <v>1</v>
      </c>
    </row>
    <row r="290" spans="1:5" x14ac:dyDescent="0.35">
      <c r="A290" s="6">
        <v>108800</v>
      </c>
      <c r="B290" s="7">
        <v>1</v>
      </c>
      <c r="C290" s="7"/>
      <c r="D290" s="7"/>
      <c r="E290" s="7">
        <v>1</v>
      </c>
    </row>
    <row r="291" spans="1:5" x14ac:dyDescent="0.35">
      <c r="A291" s="6">
        <v>109000</v>
      </c>
      <c r="B291" s="7"/>
      <c r="C291" s="7">
        <v>1</v>
      </c>
      <c r="D291" s="7"/>
      <c r="E291" s="7">
        <v>1</v>
      </c>
    </row>
    <row r="292" spans="1:5" x14ac:dyDescent="0.35">
      <c r="A292" s="6">
        <v>110300</v>
      </c>
      <c r="B292" s="7"/>
      <c r="C292" s="7"/>
      <c r="D292" s="7">
        <v>1</v>
      </c>
      <c r="E292" s="7">
        <v>1</v>
      </c>
    </row>
    <row r="293" spans="1:5" x14ac:dyDescent="0.35">
      <c r="A293" s="6">
        <v>110800</v>
      </c>
      <c r="B293" s="7"/>
      <c r="C293" s="7">
        <v>1</v>
      </c>
      <c r="D293" s="7"/>
      <c r="E293" s="7">
        <v>1</v>
      </c>
    </row>
    <row r="294" spans="1:5" x14ac:dyDescent="0.35">
      <c r="A294" s="6">
        <v>111100</v>
      </c>
      <c r="B294" s="7">
        <v>1</v>
      </c>
      <c r="C294" s="7"/>
      <c r="D294" s="7"/>
      <c r="E294" s="7">
        <v>1</v>
      </c>
    </row>
    <row r="295" spans="1:5" x14ac:dyDescent="0.35">
      <c r="A295" s="6">
        <v>111900</v>
      </c>
      <c r="B295" s="7"/>
      <c r="C295" s="7">
        <v>1</v>
      </c>
      <c r="D295" s="7"/>
      <c r="E295" s="7">
        <v>1</v>
      </c>
    </row>
    <row r="296" spans="1:5" x14ac:dyDescent="0.35">
      <c r="A296" s="6">
        <v>112100</v>
      </c>
      <c r="B296" s="7">
        <v>1</v>
      </c>
      <c r="C296" s="7"/>
      <c r="D296" s="7"/>
      <c r="E296" s="7">
        <v>1</v>
      </c>
    </row>
    <row r="297" spans="1:5" x14ac:dyDescent="0.35">
      <c r="A297" s="6">
        <v>112300</v>
      </c>
      <c r="B297" s="7"/>
      <c r="C297" s="7"/>
      <c r="D297" s="7">
        <v>1</v>
      </c>
      <c r="E297" s="7">
        <v>1</v>
      </c>
    </row>
    <row r="298" spans="1:5" x14ac:dyDescent="0.35">
      <c r="A298" s="6">
        <v>113500</v>
      </c>
      <c r="B298" s="7"/>
      <c r="C298" s="7">
        <v>1</v>
      </c>
      <c r="D298" s="7"/>
      <c r="E298" s="7">
        <v>1</v>
      </c>
    </row>
    <row r="299" spans="1:5" x14ac:dyDescent="0.35">
      <c r="A299" s="6">
        <v>113800</v>
      </c>
      <c r="B299" s="7"/>
      <c r="C299" s="7"/>
      <c r="D299" s="7">
        <v>1</v>
      </c>
      <c r="E299" s="7">
        <v>1</v>
      </c>
    </row>
    <row r="300" spans="1:5" x14ac:dyDescent="0.35">
      <c r="A300" s="6">
        <v>114300</v>
      </c>
      <c r="B300" s="7"/>
      <c r="C300" s="7">
        <v>1</v>
      </c>
      <c r="D300" s="7"/>
      <c r="E300" s="7">
        <v>1</v>
      </c>
    </row>
    <row r="301" spans="1:5" x14ac:dyDescent="0.35">
      <c r="A301" s="6">
        <v>114400</v>
      </c>
      <c r="B301" s="7"/>
      <c r="C301" s="7"/>
      <c r="D301" s="7">
        <v>1</v>
      </c>
      <c r="E301" s="7">
        <v>1</v>
      </c>
    </row>
    <row r="302" spans="1:5" x14ac:dyDescent="0.35">
      <c r="A302" s="6">
        <v>114800</v>
      </c>
      <c r="B302" s="7">
        <v>1</v>
      </c>
      <c r="C302" s="7"/>
      <c r="D302" s="7"/>
      <c r="E302" s="7">
        <v>1</v>
      </c>
    </row>
    <row r="303" spans="1:5" x14ac:dyDescent="0.35">
      <c r="A303" s="6">
        <v>115000</v>
      </c>
      <c r="B303" s="7"/>
      <c r="C303" s="7">
        <v>1</v>
      </c>
      <c r="D303" s="7"/>
      <c r="E303" s="7">
        <v>1</v>
      </c>
    </row>
    <row r="304" spans="1:5" x14ac:dyDescent="0.35">
      <c r="A304" s="6">
        <v>115600</v>
      </c>
      <c r="B304" s="7"/>
      <c r="C304" s="7"/>
      <c r="D304" s="7">
        <v>1</v>
      </c>
      <c r="E304" s="7">
        <v>1</v>
      </c>
    </row>
    <row r="305" spans="1:5" x14ac:dyDescent="0.35">
      <c r="A305" s="6">
        <v>116300</v>
      </c>
      <c r="B305" s="7"/>
      <c r="C305" s="7"/>
      <c r="D305" s="7">
        <v>1</v>
      </c>
      <c r="E305" s="7">
        <v>1</v>
      </c>
    </row>
    <row r="306" spans="1:5" x14ac:dyDescent="0.35">
      <c r="A306" s="6">
        <v>116500</v>
      </c>
      <c r="B306" s="7"/>
      <c r="C306" s="7"/>
      <c r="D306" s="7">
        <v>1</v>
      </c>
      <c r="E306" s="7">
        <v>1</v>
      </c>
    </row>
    <row r="307" spans="1:5" x14ac:dyDescent="0.35">
      <c r="A307" s="6">
        <v>117000</v>
      </c>
      <c r="B307" s="7"/>
      <c r="C307" s="7">
        <v>1</v>
      </c>
      <c r="D307" s="7"/>
      <c r="E307" s="7">
        <v>1</v>
      </c>
    </row>
    <row r="308" spans="1:5" x14ac:dyDescent="0.35">
      <c r="A308" s="6">
        <v>117900</v>
      </c>
      <c r="B308" s="7"/>
      <c r="C308" s="7"/>
      <c r="D308" s="7">
        <v>1</v>
      </c>
      <c r="E308" s="7">
        <v>1</v>
      </c>
    </row>
    <row r="309" spans="1:5" x14ac:dyDescent="0.35">
      <c r="A309" s="6">
        <v>118000</v>
      </c>
      <c r="B309" s="7"/>
      <c r="C309" s="7">
        <v>1</v>
      </c>
      <c r="D309" s="7"/>
      <c r="E309" s="7">
        <v>1</v>
      </c>
    </row>
    <row r="310" spans="1:5" x14ac:dyDescent="0.35">
      <c r="A310" s="6">
        <v>118200</v>
      </c>
      <c r="B310" s="7">
        <v>1</v>
      </c>
      <c r="C310" s="7">
        <v>1</v>
      </c>
      <c r="D310" s="7"/>
      <c r="E310" s="7">
        <v>2</v>
      </c>
    </row>
    <row r="311" spans="1:5" x14ac:dyDescent="0.35">
      <c r="A311" s="6">
        <v>118400</v>
      </c>
      <c r="B311" s="7"/>
      <c r="C311" s="7">
        <v>1</v>
      </c>
      <c r="D311" s="7"/>
      <c r="E311" s="7">
        <v>1</v>
      </c>
    </row>
    <row r="312" spans="1:5" x14ac:dyDescent="0.35">
      <c r="A312" s="6">
        <v>119200</v>
      </c>
      <c r="B312" s="7"/>
      <c r="C312" s="7"/>
      <c r="D312" s="7">
        <v>1</v>
      </c>
      <c r="E312" s="7">
        <v>1</v>
      </c>
    </row>
    <row r="313" spans="1:5" x14ac:dyDescent="0.35">
      <c r="A313" s="6">
        <v>119800</v>
      </c>
      <c r="B313" s="7"/>
      <c r="C313" s="7">
        <v>1</v>
      </c>
      <c r="D313" s="7"/>
      <c r="E313" s="7">
        <v>1</v>
      </c>
    </row>
    <row r="314" spans="1:5" x14ac:dyDescent="0.35">
      <c r="A314" s="6">
        <v>120700</v>
      </c>
      <c r="B314" s="7"/>
      <c r="C314" s="7">
        <v>1</v>
      </c>
      <c r="D314" s="7"/>
      <c r="E314" s="7">
        <v>1</v>
      </c>
    </row>
    <row r="315" spans="1:5" x14ac:dyDescent="0.35">
      <c r="A315" s="6">
        <v>121100</v>
      </c>
      <c r="B315" s="7"/>
      <c r="C315" s="7">
        <v>1</v>
      </c>
      <c r="D315" s="7"/>
      <c r="E315" s="7">
        <v>1</v>
      </c>
    </row>
    <row r="316" spans="1:5" x14ac:dyDescent="0.35">
      <c r="A316" s="6">
        <v>121400</v>
      </c>
      <c r="B316" s="7"/>
      <c r="C316" s="7">
        <v>1</v>
      </c>
      <c r="D316" s="7"/>
      <c r="E316" s="7">
        <v>1</v>
      </c>
    </row>
    <row r="317" spans="1:5" x14ac:dyDescent="0.35">
      <c r="A317" s="6">
        <v>121500</v>
      </c>
      <c r="B317" s="7"/>
      <c r="C317" s="7">
        <v>2</v>
      </c>
      <c r="D317" s="7"/>
      <c r="E317" s="7">
        <v>2</v>
      </c>
    </row>
    <row r="318" spans="1:5" x14ac:dyDescent="0.35">
      <c r="A318" s="6">
        <v>121600</v>
      </c>
      <c r="B318" s="7"/>
      <c r="C318" s="7">
        <v>1</v>
      </c>
      <c r="D318" s="7">
        <v>1</v>
      </c>
      <c r="E318" s="7">
        <v>2</v>
      </c>
    </row>
    <row r="319" spans="1:5" x14ac:dyDescent="0.35">
      <c r="A319" s="6">
        <v>121700</v>
      </c>
      <c r="B319" s="7"/>
      <c r="C319" s="7">
        <v>1</v>
      </c>
      <c r="D319" s="7">
        <v>1</v>
      </c>
      <c r="E319" s="7">
        <v>2</v>
      </c>
    </row>
    <row r="320" spans="1:5" x14ac:dyDescent="0.35">
      <c r="A320" s="6">
        <v>122900</v>
      </c>
      <c r="B320" s="7"/>
      <c r="C320" s="7">
        <v>1</v>
      </c>
      <c r="D320" s="7"/>
      <c r="E320" s="7">
        <v>1</v>
      </c>
    </row>
    <row r="321" spans="1:5" x14ac:dyDescent="0.35">
      <c r="A321" s="6">
        <v>123600</v>
      </c>
      <c r="B321" s="7">
        <v>1</v>
      </c>
      <c r="C321" s="7"/>
      <c r="D321" s="7"/>
      <c r="E321" s="7">
        <v>1</v>
      </c>
    </row>
    <row r="322" spans="1:5" x14ac:dyDescent="0.35">
      <c r="A322" s="6">
        <v>125400</v>
      </c>
      <c r="B322" s="7"/>
      <c r="C322" s="7">
        <v>1</v>
      </c>
      <c r="D322" s="7"/>
      <c r="E322" s="7">
        <v>1</v>
      </c>
    </row>
    <row r="323" spans="1:5" x14ac:dyDescent="0.35">
      <c r="A323" s="6">
        <v>125500</v>
      </c>
      <c r="B323" s="7"/>
      <c r="C323" s="7"/>
      <c r="D323" s="7">
        <v>1</v>
      </c>
      <c r="E323" s="7">
        <v>1</v>
      </c>
    </row>
    <row r="324" spans="1:5" x14ac:dyDescent="0.35">
      <c r="A324" s="6">
        <v>125600</v>
      </c>
      <c r="B324" s="7"/>
      <c r="C324" s="7">
        <v>1</v>
      </c>
      <c r="D324" s="7"/>
      <c r="E324" s="7">
        <v>1</v>
      </c>
    </row>
    <row r="325" spans="1:5" x14ac:dyDescent="0.35">
      <c r="A325" s="6">
        <v>125900</v>
      </c>
      <c r="B325" s="7"/>
      <c r="C325" s="7"/>
      <c r="D325" s="7">
        <v>1</v>
      </c>
      <c r="E325" s="7">
        <v>1</v>
      </c>
    </row>
    <row r="326" spans="1:5" x14ac:dyDescent="0.35">
      <c r="A326" s="6">
        <v>128000</v>
      </c>
      <c r="B326" s="7"/>
      <c r="C326" s="7"/>
      <c r="D326" s="7">
        <v>1</v>
      </c>
      <c r="E326" s="7">
        <v>1</v>
      </c>
    </row>
    <row r="327" spans="1:5" x14ac:dyDescent="0.35">
      <c r="A327" s="6">
        <v>128100</v>
      </c>
      <c r="B327" s="7"/>
      <c r="C327" s="7">
        <v>1</v>
      </c>
      <c r="D327" s="7"/>
      <c r="E327" s="7">
        <v>1</v>
      </c>
    </row>
    <row r="328" spans="1:5" x14ac:dyDescent="0.35">
      <c r="A328" s="6">
        <v>128900</v>
      </c>
      <c r="B328" s="7"/>
      <c r="C328" s="7"/>
      <c r="D328" s="7">
        <v>1</v>
      </c>
      <c r="E328" s="7">
        <v>1</v>
      </c>
    </row>
    <row r="329" spans="1:5" x14ac:dyDescent="0.35">
      <c r="A329" s="6">
        <v>129100</v>
      </c>
      <c r="B329" s="7"/>
      <c r="C329" s="7"/>
      <c r="D329" s="7">
        <v>1</v>
      </c>
      <c r="E329" s="7">
        <v>1</v>
      </c>
    </row>
    <row r="330" spans="1:5" x14ac:dyDescent="0.35">
      <c r="A330" s="6">
        <v>129400</v>
      </c>
      <c r="B330" s="7"/>
      <c r="C330" s="7">
        <v>1</v>
      </c>
      <c r="D330" s="7"/>
      <c r="E330" s="7">
        <v>1</v>
      </c>
    </row>
    <row r="331" spans="1:5" x14ac:dyDescent="0.35">
      <c r="A331" s="6">
        <v>130800</v>
      </c>
      <c r="B331" s="7"/>
      <c r="C331" s="7"/>
      <c r="D331" s="7">
        <v>1</v>
      </c>
      <c r="E331" s="7">
        <v>1</v>
      </c>
    </row>
    <row r="332" spans="1:5" x14ac:dyDescent="0.35">
      <c r="A332" s="6">
        <v>131800</v>
      </c>
      <c r="B332" s="7"/>
      <c r="C332" s="7"/>
      <c r="D332" s="7">
        <v>1</v>
      </c>
      <c r="E332" s="7">
        <v>1</v>
      </c>
    </row>
    <row r="333" spans="1:5" x14ac:dyDescent="0.35">
      <c r="A333" s="6">
        <v>134300</v>
      </c>
      <c r="B333" s="7"/>
      <c r="C333" s="7"/>
      <c r="D333" s="7">
        <v>1</v>
      </c>
      <c r="E333" s="7">
        <v>1</v>
      </c>
    </row>
    <row r="334" spans="1:5" x14ac:dyDescent="0.35">
      <c r="A334" s="6">
        <v>134400</v>
      </c>
      <c r="B334" s="7"/>
      <c r="C334" s="7"/>
      <c r="D334" s="7">
        <v>1</v>
      </c>
      <c r="E334" s="7">
        <v>1</v>
      </c>
    </row>
    <row r="335" spans="1:5" x14ac:dyDescent="0.35">
      <c r="A335" s="6">
        <v>134600</v>
      </c>
      <c r="B335" s="7"/>
      <c r="C335" s="7">
        <v>1</v>
      </c>
      <c r="D335" s="7"/>
      <c r="E335" s="7">
        <v>1</v>
      </c>
    </row>
    <row r="336" spans="1:5" x14ac:dyDescent="0.35">
      <c r="A336" s="6">
        <v>135500</v>
      </c>
      <c r="B336" s="7"/>
      <c r="C336" s="7">
        <v>1</v>
      </c>
      <c r="D336" s="7"/>
      <c r="E336" s="7">
        <v>1</v>
      </c>
    </row>
    <row r="337" spans="1:5" x14ac:dyDescent="0.35">
      <c r="A337" s="6">
        <v>135600</v>
      </c>
      <c r="B337" s="7"/>
      <c r="C337" s="7">
        <v>1</v>
      </c>
      <c r="D337" s="7"/>
      <c r="E337" s="7">
        <v>1</v>
      </c>
    </row>
    <row r="338" spans="1:5" x14ac:dyDescent="0.35">
      <c r="A338" s="6">
        <v>136300</v>
      </c>
      <c r="B338" s="7">
        <v>1</v>
      </c>
      <c r="C338" s="7"/>
      <c r="D338" s="7"/>
      <c r="E338" s="7">
        <v>1</v>
      </c>
    </row>
    <row r="339" spans="1:5" x14ac:dyDescent="0.35">
      <c r="A339" s="6">
        <v>136800</v>
      </c>
      <c r="B339" s="7"/>
      <c r="C339" s="7">
        <v>1</v>
      </c>
      <c r="D339" s="7"/>
      <c r="E339" s="7">
        <v>1</v>
      </c>
    </row>
    <row r="340" spans="1:5" x14ac:dyDescent="0.35">
      <c r="A340" s="6">
        <v>137200</v>
      </c>
      <c r="B340" s="7"/>
      <c r="C340" s="7">
        <v>1</v>
      </c>
      <c r="D340" s="7"/>
      <c r="E340" s="7">
        <v>1</v>
      </c>
    </row>
    <row r="341" spans="1:5" x14ac:dyDescent="0.35">
      <c r="A341" s="6">
        <v>137600</v>
      </c>
      <c r="B341" s="7"/>
      <c r="C341" s="7"/>
      <c r="D341" s="7">
        <v>1</v>
      </c>
      <c r="E341" s="7">
        <v>1</v>
      </c>
    </row>
    <row r="342" spans="1:5" x14ac:dyDescent="0.35">
      <c r="A342" s="6">
        <v>137900</v>
      </c>
      <c r="B342" s="7"/>
      <c r="C342" s="7"/>
      <c r="D342" s="7">
        <v>1</v>
      </c>
      <c r="E342" s="7">
        <v>1</v>
      </c>
    </row>
    <row r="343" spans="1:5" x14ac:dyDescent="0.35">
      <c r="A343" s="6">
        <v>138700</v>
      </c>
      <c r="B343" s="7">
        <v>1</v>
      </c>
      <c r="C343" s="7"/>
      <c r="D343" s="7"/>
      <c r="E343" s="7">
        <v>1</v>
      </c>
    </row>
    <row r="344" spans="1:5" x14ac:dyDescent="0.35">
      <c r="A344" s="6">
        <v>139000</v>
      </c>
      <c r="B344" s="7"/>
      <c r="C344" s="7"/>
      <c r="D344" s="7">
        <v>1</v>
      </c>
      <c r="E344" s="7">
        <v>1</v>
      </c>
    </row>
    <row r="345" spans="1:5" x14ac:dyDescent="0.35">
      <c r="A345" s="6">
        <v>139500</v>
      </c>
      <c r="B345" s="7"/>
      <c r="C345" s="7">
        <v>1</v>
      </c>
      <c r="D345" s="7"/>
      <c r="E345" s="7">
        <v>1</v>
      </c>
    </row>
    <row r="346" spans="1:5" x14ac:dyDescent="0.35">
      <c r="A346" s="6">
        <v>140000</v>
      </c>
      <c r="B346" s="7"/>
      <c r="C346" s="7">
        <v>1</v>
      </c>
      <c r="D346" s="7"/>
      <c r="E346" s="7">
        <v>1</v>
      </c>
    </row>
    <row r="347" spans="1:5" x14ac:dyDescent="0.35">
      <c r="A347" s="6">
        <v>140300</v>
      </c>
      <c r="B347" s="7"/>
      <c r="C347" s="7">
        <v>1</v>
      </c>
      <c r="D347" s="7"/>
      <c r="E347" s="7">
        <v>1</v>
      </c>
    </row>
    <row r="348" spans="1:5" x14ac:dyDescent="0.35">
      <c r="A348" s="6">
        <v>140800</v>
      </c>
      <c r="B348" s="7"/>
      <c r="C348" s="7">
        <v>1</v>
      </c>
      <c r="D348" s="7"/>
      <c r="E348" s="7">
        <v>1</v>
      </c>
    </row>
    <row r="349" spans="1:5" x14ac:dyDescent="0.35">
      <c r="A349" s="6">
        <v>141100</v>
      </c>
      <c r="B349" s="7"/>
      <c r="C349" s="7">
        <v>1</v>
      </c>
      <c r="D349" s="7"/>
      <c r="E349" s="7">
        <v>1</v>
      </c>
    </row>
    <row r="350" spans="1:5" x14ac:dyDescent="0.35">
      <c r="A350" s="6">
        <v>142400</v>
      </c>
      <c r="B350" s="7"/>
      <c r="C350" s="7">
        <v>1</v>
      </c>
      <c r="D350" s="7"/>
      <c r="E350" s="7">
        <v>1</v>
      </c>
    </row>
    <row r="351" spans="1:5" x14ac:dyDescent="0.35">
      <c r="A351" s="6">
        <v>143900</v>
      </c>
      <c r="B351" s="7"/>
      <c r="C351" s="7"/>
      <c r="D351" s="7">
        <v>1</v>
      </c>
      <c r="E351" s="7">
        <v>1</v>
      </c>
    </row>
    <row r="352" spans="1:5" x14ac:dyDescent="0.35">
      <c r="A352" s="6">
        <v>145000</v>
      </c>
      <c r="B352" s="7"/>
      <c r="C352" s="7">
        <v>1</v>
      </c>
      <c r="D352" s="7"/>
      <c r="E352" s="7">
        <v>1</v>
      </c>
    </row>
    <row r="353" spans="1:5" x14ac:dyDescent="0.35">
      <c r="A353" s="6">
        <v>145500</v>
      </c>
      <c r="B353" s="7">
        <v>1</v>
      </c>
      <c r="C353" s="7"/>
      <c r="D353" s="7"/>
      <c r="E353" s="7">
        <v>1</v>
      </c>
    </row>
    <row r="354" spans="1:5" x14ac:dyDescent="0.35">
      <c r="A354" s="6">
        <v>145600</v>
      </c>
      <c r="B354" s="7"/>
      <c r="C354" s="7">
        <v>1</v>
      </c>
      <c r="D354" s="7"/>
      <c r="E354" s="7">
        <v>1</v>
      </c>
    </row>
    <row r="355" spans="1:5" x14ac:dyDescent="0.35">
      <c r="A355" s="6">
        <v>146400</v>
      </c>
      <c r="B355" s="7"/>
      <c r="C355" s="7"/>
      <c r="D355" s="7">
        <v>1</v>
      </c>
      <c r="E355" s="7">
        <v>1</v>
      </c>
    </row>
    <row r="356" spans="1:5" x14ac:dyDescent="0.35">
      <c r="A356" s="6">
        <v>147800</v>
      </c>
      <c r="B356" s="7"/>
      <c r="C356" s="7">
        <v>2</v>
      </c>
      <c r="D356" s="7"/>
      <c r="E356" s="7">
        <v>2</v>
      </c>
    </row>
    <row r="357" spans="1:5" x14ac:dyDescent="0.35">
      <c r="A357" s="6">
        <v>148400</v>
      </c>
      <c r="B357" s="7"/>
      <c r="C357" s="7"/>
      <c r="D357" s="7">
        <v>1</v>
      </c>
      <c r="E357" s="7">
        <v>1</v>
      </c>
    </row>
    <row r="358" spans="1:5" x14ac:dyDescent="0.35">
      <c r="A358" s="6">
        <v>148500</v>
      </c>
      <c r="B358" s="7">
        <v>1</v>
      </c>
      <c r="C358" s="7"/>
      <c r="D358" s="7"/>
      <c r="E358" s="7">
        <v>1</v>
      </c>
    </row>
    <row r="359" spans="1:5" x14ac:dyDescent="0.35">
      <c r="A359" s="6">
        <v>149600</v>
      </c>
      <c r="B359" s="7"/>
      <c r="C359" s="7"/>
      <c r="D359" s="7">
        <v>1</v>
      </c>
      <c r="E359" s="7">
        <v>1</v>
      </c>
    </row>
    <row r="360" spans="1:5" x14ac:dyDescent="0.35">
      <c r="A360" s="6">
        <v>150500</v>
      </c>
      <c r="B360" s="7"/>
      <c r="C360" s="7"/>
      <c r="D360" s="7">
        <v>1</v>
      </c>
      <c r="E360" s="7">
        <v>1</v>
      </c>
    </row>
    <row r="361" spans="1:5" x14ac:dyDescent="0.35">
      <c r="A361" s="6">
        <v>150600</v>
      </c>
      <c r="B361" s="7"/>
      <c r="C361" s="7">
        <v>1</v>
      </c>
      <c r="D361" s="7"/>
      <c r="E361" s="7">
        <v>1</v>
      </c>
    </row>
    <row r="362" spans="1:5" x14ac:dyDescent="0.35">
      <c r="A362" s="6">
        <v>151300</v>
      </c>
      <c r="B362" s="7"/>
      <c r="C362" s="7">
        <v>1</v>
      </c>
      <c r="D362" s="7"/>
      <c r="E362" s="7">
        <v>1</v>
      </c>
    </row>
    <row r="363" spans="1:5" x14ac:dyDescent="0.35">
      <c r="A363" s="6">
        <v>152400</v>
      </c>
      <c r="B363" s="7"/>
      <c r="C363" s="7"/>
      <c r="D363" s="7">
        <v>1</v>
      </c>
      <c r="E363" s="7">
        <v>1</v>
      </c>
    </row>
    <row r="364" spans="1:5" x14ac:dyDescent="0.35">
      <c r="A364" s="6">
        <v>153600</v>
      </c>
      <c r="B364" s="7"/>
      <c r="C364" s="7">
        <v>1</v>
      </c>
      <c r="D364" s="7"/>
      <c r="E364" s="7">
        <v>1</v>
      </c>
    </row>
    <row r="365" spans="1:5" x14ac:dyDescent="0.35">
      <c r="A365" s="6">
        <v>153700</v>
      </c>
      <c r="B365" s="7"/>
      <c r="C365" s="7">
        <v>1</v>
      </c>
      <c r="D365" s="7"/>
      <c r="E365" s="7">
        <v>1</v>
      </c>
    </row>
    <row r="366" spans="1:5" x14ac:dyDescent="0.35">
      <c r="A366" s="6">
        <v>153800</v>
      </c>
      <c r="B366" s="7"/>
      <c r="C366" s="7">
        <v>1</v>
      </c>
      <c r="D366" s="7"/>
      <c r="E366" s="7">
        <v>1</v>
      </c>
    </row>
    <row r="367" spans="1:5" x14ac:dyDescent="0.35">
      <c r="A367" s="6">
        <v>154300</v>
      </c>
      <c r="B367" s="7"/>
      <c r="C367" s="7">
        <v>1</v>
      </c>
      <c r="D367" s="7"/>
      <c r="E367" s="7">
        <v>1</v>
      </c>
    </row>
    <row r="368" spans="1:5" x14ac:dyDescent="0.35">
      <c r="A368" s="6">
        <v>154500</v>
      </c>
      <c r="B368" s="7">
        <v>1</v>
      </c>
      <c r="C368" s="7"/>
      <c r="D368" s="7"/>
      <c r="E368" s="7">
        <v>1</v>
      </c>
    </row>
    <row r="369" spans="1:5" x14ac:dyDescent="0.35">
      <c r="A369" s="6">
        <v>155200</v>
      </c>
      <c r="B369" s="7">
        <v>1</v>
      </c>
      <c r="C369" s="7"/>
      <c r="D369" s="7"/>
      <c r="E369" s="7">
        <v>1</v>
      </c>
    </row>
    <row r="370" spans="1:5" x14ac:dyDescent="0.35">
      <c r="A370" s="6">
        <v>156800</v>
      </c>
      <c r="B370" s="7"/>
      <c r="C370" s="7">
        <v>2</v>
      </c>
      <c r="D370" s="7"/>
      <c r="E370" s="7">
        <v>2</v>
      </c>
    </row>
    <row r="371" spans="1:5" x14ac:dyDescent="0.35">
      <c r="A371" s="6">
        <v>157300</v>
      </c>
      <c r="B371" s="7"/>
      <c r="C371" s="7">
        <v>1</v>
      </c>
      <c r="D371" s="7"/>
      <c r="E371" s="7">
        <v>1</v>
      </c>
    </row>
    <row r="372" spans="1:5" x14ac:dyDescent="0.35">
      <c r="A372" s="6">
        <v>157600</v>
      </c>
      <c r="B372" s="7"/>
      <c r="C372" s="7">
        <v>2</v>
      </c>
      <c r="D372" s="7"/>
      <c r="E372" s="7">
        <v>2</v>
      </c>
    </row>
    <row r="373" spans="1:5" x14ac:dyDescent="0.35">
      <c r="A373" s="6">
        <v>158100</v>
      </c>
      <c r="B373" s="7"/>
      <c r="C373" s="7">
        <v>1</v>
      </c>
      <c r="D373" s="7"/>
      <c r="E373" s="7">
        <v>1</v>
      </c>
    </row>
    <row r="374" spans="1:5" x14ac:dyDescent="0.35">
      <c r="A374" s="6">
        <v>159800</v>
      </c>
      <c r="B374" s="7"/>
      <c r="C374" s="7">
        <v>1</v>
      </c>
      <c r="D374" s="7"/>
      <c r="E374" s="7">
        <v>1</v>
      </c>
    </row>
    <row r="375" spans="1:5" x14ac:dyDescent="0.35">
      <c r="A375" s="6">
        <v>160400</v>
      </c>
      <c r="B375" s="7"/>
      <c r="C375" s="7">
        <v>1</v>
      </c>
      <c r="D375" s="7"/>
      <c r="E375" s="7">
        <v>1</v>
      </c>
    </row>
    <row r="376" spans="1:5" x14ac:dyDescent="0.35">
      <c r="A376" s="6">
        <v>161900</v>
      </c>
      <c r="B376" s="7"/>
      <c r="C376" s="7">
        <v>1</v>
      </c>
      <c r="D376" s="7"/>
      <c r="E376" s="7">
        <v>1</v>
      </c>
    </row>
    <row r="377" spans="1:5" x14ac:dyDescent="0.35">
      <c r="A377" s="6">
        <v>163600</v>
      </c>
      <c r="B377" s="7"/>
      <c r="C377" s="7">
        <v>1</v>
      </c>
      <c r="D377" s="7"/>
      <c r="E377" s="7">
        <v>1</v>
      </c>
    </row>
    <row r="378" spans="1:5" x14ac:dyDescent="0.35">
      <c r="A378" s="6">
        <v>163700</v>
      </c>
      <c r="B378" s="7"/>
      <c r="C378" s="7">
        <v>1</v>
      </c>
      <c r="D378" s="7"/>
      <c r="E378" s="7">
        <v>1</v>
      </c>
    </row>
    <row r="379" spans="1:5" x14ac:dyDescent="0.35">
      <c r="A379" s="6">
        <v>163800</v>
      </c>
      <c r="B379" s="7"/>
      <c r="C379" s="7">
        <v>1</v>
      </c>
      <c r="D379" s="7"/>
      <c r="E379" s="7">
        <v>1</v>
      </c>
    </row>
    <row r="380" spans="1:5" x14ac:dyDescent="0.35">
      <c r="A380" s="6">
        <v>164100</v>
      </c>
      <c r="B380" s="7"/>
      <c r="C380" s="7">
        <v>1</v>
      </c>
      <c r="D380" s="7"/>
      <c r="E380" s="7">
        <v>1</v>
      </c>
    </row>
    <row r="381" spans="1:5" x14ac:dyDescent="0.35">
      <c r="A381" s="6">
        <v>164500</v>
      </c>
      <c r="B381" s="7"/>
      <c r="C381" s="7">
        <v>1</v>
      </c>
      <c r="D381" s="7"/>
      <c r="E381" s="7">
        <v>1</v>
      </c>
    </row>
    <row r="382" spans="1:5" x14ac:dyDescent="0.35">
      <c r="A382" s="6">
        <v>164700</v>
      </c>
      <c r="B382" s="7"/>
      <c r="C382" s="7"/>
      <c r="D382" s="7">
        <v>1</v>
      </c>
      <c r="E382" s="7">
        <v>1</v>
      </c>
    </row>
    <row r="383" spans="1:5" x14ac:dyDescent="0.35">
      <c r="A383" s="6">
        <v>166700</v>
      </c>
      <c r="B383" s="7"/>
      <c r="C383" s="7">
        <v>1</v>
      </c>
      <c r="D383" s="7"/>
      <c r="E383" s="7">
        <v>1</v>
      </c>
    </row>
    <row r="384" spans="1:5" x14ac:dyDescent="0.35">
      <c r="A384" s="6">
        <v>167400</v>
      </c>
      <c r="B384" s="7"/>
      <c r="C384" s="7">
        <v>1</v>
      </c>
      <c r="D384" s="7">
        <v>1</v>
      </c>
      <c r="E384" s="7">
        <v>2</v>
      </c>
    </row>
    <row r="385" spans="1:5" x14ac:dyDescent="0.35">
      <c r="A385" s="6">
        <v>167500</v>
      </c>
      <c r="B385" s="7"/>
      <c r="C385" s="7">
        <v>1</v>
      </c>
      <c r="D385" s="7"/>
      <c r="E385" s="7">
        <v>1</v>
      </c>
    </row>
    <row r="386" spans="1:5" x14ac:dyDescent="0.35">
      <c r="A386" s="6">
        <v>168500</v>
      </c>
      <c r="B386" s="7"/>
      <c r="C386" s="7">
        <v>1</v>
      </c>
      <c r="D386" s="7">
        <v>1</v>
      </c>
      <c r="E386" s="7">
        <v>2</v>
      </c>
    </row>
    <row r="387" spans="1:5" x14ac:dyDescent="0.35">
      <c r="A387" s="6">
        <v>168600</v>
      </c>
      <c r="B387" s="7"/>
      <c r="C387" s="7">
        <v>1</v>
      </c>
      <c r="D387" s="7"/>
      <c r="E387" s="7">
        <v>1</v>
      </c>
    </row>
    <row r="388" spans="1:5" x14ac:dyDescent="0.35">
      <c r="A388" s="6">
        <v>168700</v>
      </c>
      <c r="B388" s="7"/>
      <c r="C388" s="7">
        <v>1</v>
      </c>
      <c r="D388" s="7"/>
      <c r="E388" s="7">
        <v>1</v>
      </c>
    </row>
    <row r="389" spans="1:5" x14ac:dyDescent="0.35">
      <c r="A389" s="6">
        <v>169400</v>
      </c>
      <c r="B389" s="7"/>
      <c r="C389" s="7">
        <v>1</v>
      </c>
      <c r="D389" s="7"/>
      <c r="E389" s="7">
        <v>1</v>
      </c>
    </row>
    <row r="390" spans="1:5" x14ac:dyDescent="0.35">
      <c r="A390" s="6">
        <v>169700</v>
      </c>
      <c r="B390" s="7"/>
      <c r="C390" s="7">
        <v>1</v>
      </c>
      <c r="D390" s="7"/>
      <c r="E390" s="7">
        <v>1</v>
      </c>
    </row>
    <row r="391" spans="1:5" x14ac:dyDescent="0.35">
      <c r="A391" s="6">
        <v>170400</v>
      </c>
      <c r="B391" s="7"/>
      <c r="C391" s="7">
        <v>1</v>
      </c>
      <c r="D391" s="7"/>
      <c r="E391" s="7">
        <v>1</v>
      </c>
    </row>
    <row r="392" spans="1:5" x14ac:dyDescent="0.35">
      <c r="A392" s="6">
        <v>170600</v>
      </c>
      <c r="B392" s="7"/>
      <c r="C392" s="7">
        <v>2</v>
      </c>
      <c r="D392" s="7"/>
      <c r="E392" s="7">
        <v>2</v>
      </c>
    </row>
    <row r="393" spans="1:5" x14ac:dyDescent="0.35">
      <c r="A393" s="6">
        <v>170700</v>
      </c>
      <c r="B393" s="7">
        <v>1</v>
      </c>
      <c r="C393" s="7"/>
      <c r="D393" s="7"/>
      <c r="E393" s="7">
        <v>1</v>
      </c>
    </row>
    <row r="394" spans="1:5" x14ac:dyDescent="0.35">
      <c r="A394" s="6">
        <v>170800</v>
      </c>
      <c r="B394" s="7"/>
      <c r="C394" s="7">
        <v>1</v>
      </c>
      <c r="D394" s="7"/>
      <c r="E394" s="7">
        <v>1</v>
      </c>
    </row>
    <row r="395" spans="1:5" x14ac:dyDescent="0.35">
      <c r="A395" s="6">
        <v>171000</v>
      </c>
      <c r="B395" s="7">
        <v>1</v>
      </c>
      <c r="C395" s="7"/>
      <c r="D395" s="7">
        <v>1</v>
      </c>
      <c r="E395" s="7">
        <v>2</v>
      </c>
    </row>
    <row r="396" spans="1:5" x14ac:dyDescent="0.35">
      <c r="A396" s="6">
        <v>171300</v>
      </c>
      <c r="B396" s="7"/>
      <c r="C396" s="7">
        <v>1</v>
      </c>
      <c r="D396" s="7"/>
      <c r="E396" s="7">
        <v>1</v>
      </c>
    </row>
    <row r="397" spans="1:5" x14ac:dyDescent="0.35">
      <c r="A397" s="6">
        <v>172000</v>
      </c>
      <c r="B397" s="7"/>
      <c r="C397" s="7">
        <v>1</v>
      </c>
      <c r="D397" s="7"/>
      <c r="E397" s="7">
        <v>1</v>
      </c>
    </row>
    <row r="398" spans="1:5" x14ac:dyDescent="0.35">
      <c r="A398" s="6">
        <v>172700</v>
      </c>
      <c r="B398" s="7"/>
      <c r="C398" s="7"/>
      <c r="D398" s="7">
        <v>1</v>
      </c>
      <c r="E398" s="7">
        <v>1</v>
      </c>
    </row>
    <row r="399" spans="1:5" x14ac:dyDescent="0.35">
      <c r="A399" s="6">
        <v>173800</v>
      </c>
      <c r="B399" s="7"/>
      <c r="C399" s="7"/>
      <c r="D399" s="7">
        <v>1</v>
      </c>
      <c r="E399" s="7">
        <v>1</v>
      </c>
    </row>
    <row r="400" spans="1:5" x14ac:dyDescent="0.35">
      <c r="A400" s="6">
        <v>173900</v>
      </c>
      <c r="B400" s="7">
        <v>1</v>
      </c>
      <c r="C400" s="7"/>
      <c r="D400" s="7"/>
      <c r="E400" s="7">
        <v>1</v>
      </c>
    </row>
    <row r="401" spans="1:5" x14ac:dyDescent="0.35">
      <c r="A401" s="6">
        <v>174500</v>
      </c>
      <c r="B401" s="7"/>
      <c r="C401" s="7"/>
      <c r="D401" s="7">
        <v>1</v>
      </c>
      <c r="E401" s="7">
        <v>1</v>
      </c>
    </row>
    <row r="402" spans="1:5" x14ac:dyDescent="0.35">
      <c r="A402" s="6">
        <v>177700</v>
      </c>
      <c r="B402" s="7"/>
      <c r="C402" s="7">
        <v>1</v>
      </c>
      <c r="D402" s="7">
        <v>1</v>
      </c>
      <c r="E402" s="7">
        <v>2</v>
      </c>
    </row>
    <row r="403" spans="1:5" x14ac:dyDescent="0.35">
      <c r="A403" s="6">
        <v>178000</v>
      </c>
      <c r="B403" s="7"/>
      <c r="C403" s="7">
        <v>1</v>
      </c>
      <c r="D403" s="7"/>
      <c r="E403" s="7">
        <v>1</v>
      </c>
    </row>
    <row r="404" spans="1:5" x14ac:dyDescent="0.35">
      <c r="A404" s="6">
        <v>178200</v>
      </c>
      <c r="B404" s="7"/>
      <c r="C404" s="7">
        <v>1</v>
      </c>
      <c r="D404" s="7"/>
      <c r="E404" s="7">
        <v>1</v>
      </c>
    </row>
    <row r="405" spans="1:5" x14ac:dyDescent="0.35">
      <c r="A405" s="6">
        <v>179100</v>
      </c>
      <c r="B405" s="7"/>
      <c r="C405" s="7">
        <v>1</v>
      </c>
      <c r="D405" s="7"/>
      <c r="E405" s="7">
        <v>1</v>
      </c>
    </row>
    <row r="406" spans="1:5" x14ac:dyDescent="0.35">
      <c r="A406" s="6">
        <v>180100</v>
      </c>
      <c r="B406" s="7"/>
      <c r="C406" s="7">
        <v>1</v>
      </c>
      <c r="D406" s="7"/>
      <c r="E406" s="7">
        <v>1</v>
      </c>
    </row>
    <row r="407" spans="1:5" x14ac:dyDescent="0.35">
      <c r="A407" s="6">
        <v>180200</v>
      </c>
      <c r="B407" s="7"/>
      <c r="C407" s="7">
        <v>1</v>
      </c>
      <c r="D407" s="7"/>
      <c r="E407" s="7">
        <v>1</v>
      </c>
    </row>
    <row r="408" spans="1:5" x14ac:dyDescent="0.35">
      <c r="A408" s="6">
        <v>180400</v>
      </c>
      <c r="B408" s="7"/>
      <c r="C408" s="7">
        <v>1</v>
      </c>
      <c r="D408" s="7"/>
      <c r="E408" s="7">
        <v>1</v>
      </c>
    </row>
    <row r="409" spans="1:5" x14ac:dyDescent="0.35">
      <c r="A409" s="6">
        <v>180800</v>
      </c>
      <c r="B409" s="7"/>
      <c r="C409" s="7">
        <v>1</v>
      </c>
      <c r="D409" s="7"/>
      <c r="E409" s="7">
        <v>1</v>
      </c>
    </row>
    <row r="410" spans="1:5" x14ac:dyDescent="0.35">
      <c r="A410" s="6">
        <v>181200</v>
      </c>
      <c r="B410" s="7"/>
      <c r="C410" s="7">
        <v>1</v>
      </c>
      <c r="D410" s="7"/>
      <c r="E410" s="7">
        <v>1</v>
      </c>
    </row>
    <row r="411" spans="1:5" x14ac:dyDescent="0.35">
      <c r="A411" s="6">
        <v>182400</v>
      </c>
      <c r="B411" s="7"/>
      <c r="C411" s="7">
        <v>1</v>
      </c>
      <c r="D411" s="7"/>
      <c r="E411" s="7">
        <v>1</v>
      </c>
    </row>
    <row r="412" spans="1:5" x14ac:dyDescent="0.35">
      <c r="A412" s="6">
        <v>182800</v>
      </c>
      <c r="B412" s="7">
        <v>1</v>
      </c>
      <c r="C412" s="7"/>
      <c r="D412" s="7"/>
      <c r="E412" s="7">
        <v>1</v>
      </c>
    </row>
    <row r="413" spans="1:5" x14ac:dyDescent="0.35">
      <c r="A413" s="6">
        <v>183800</v>
      </c>
      <c r="B413" s="7"/>
      <c r="C413" s="7">
        <v>1</v>
      </c>
      <c r="D413" s="7"/>
      <c r="E413" s="7">
        <v>1</v>
      </c>
    </row>
    <row r="414" spans="1:5" x14ac:dyDescent="0.35">
      <c r="A414" s="6">
        <v>184100</v>
      </c>
      <c r="B414" s="7"/>
      <c r="C414" s="7">
        <v>1</v>
      </c>
      <c r="D414" s="7"/>
      <c r="E414" s="7">
        <v>1</v>
      </c>
    </row>
    <row r="415" spans="1:5" x14ac:dyDescent="0.35">
      <c r="A415" s="6">
        <v>184800</v>
      </c>
      <c r="B415" s="7"/>
      <c r="C415" s="7">
        <v>1</v>
      </c>
      <c r="D415" s="7"/>
      <c r="E415" s="7">
        <v>1</v>
      </c>
    </row>
    <row r="416" spans="1:5" x14ac:dyDescent="0.35">
      <c r="A416" s="6">
        <v>185900</v>
      </c>
      <c r="B416" s="7">
        <v>1</v>
      </c>
      <c r="C416" s="7"/>
      <c r="D416" s="7"/>
      <c r="E416" s="7">
        <v>1</v>
      </c>
    </row>
    <row r="417" spans="1:5" x14ac:dyDescent="0.35">
      <c r="A417" s="6">
        <v>187600</v>
      </c>
      <c r="B417" s="7"/>
      <c r="C417" s="7">
        <v>1</v>
      </c>
      <c r="D417" s="7"/>
      <c r="E417" s="7">
        <v>1</v>
      </c>
    </row>
    <row r="418" spans="1:5" x14ac:dyDescent="0.35">
      <c r="A418" s="6">
        <v>188100</v>
      </c>
      <c r="B418" s="7"/>
      <c r="C418" s="7">
        <v>1</v>
      </c>
      <c r="D418" s="7"/>
      <c r="E418" s="7">
        <v>1</v>
      </c>
    </row>
    <row r="419" spans="1:5" x14ac:dyDescent="0.35">
      <c r="A419" s="6">
        <v>188200</v>
      </c>
      <c r="B419" s="7"/>
      <c r="C419" s="7">
        <v>1</v>
      </c>
      <c r="D419" s="7"/>
      <c r="E419" s="7">
        <v>1</v>
      </c>
    </row>
    <row r="420" spans="1:5" x14ac:dyDescent="0.35">
      <c r="A420" s="6">
        <v>188800</v>
      </c>
      <c r="B420" s="7"/>
      <c r="C420" s="7">
        <v>1</v>
      </c>
      <c r="D420" s="7"/>
      <c r="E420" s="7">
        <v>1</v>
      </c>
    </row>
    <row r="421" spans="1:5" x14ac:dyDescent="0.35">
      <c r="A421" s="6">
        <v>189000</v>
      </c>
      <c r="B421" s="7"/>
      <c r="C421" s="7">
        <v>1</v>
      </c>
      <c r="D421" s="7"/>
      <c r="E421" s="7">
        <v>1</v>
      </c>
    </row>
    <row r="422" spans="1:5" x14ac:dyDescent="0.35">
      <c r="A422" s="6">
        <v>189200</v>
      </c>
      <c r="B422" s="7"/>
      <c r="C422" s="7">
        <v>2</v>
      </c>
      <c r="D422" s="7"/>
      <c r="E422" s="7">
        <v>2</v>
      </c>
    </row>
    <row r="423" spans="1:5" x14ac:dyDescent="0.35">
      <c r="A423" s="6">
        <v>189400</v>
      </c>
      <c r="B423" s="7"/>
      <c r="C423" s="7">
        <v>1</v>
      </c>
      <c r="D423" s="7"/>
      <c r="E423" s="7">
        <v>1</v>
      </c>
    </row>
    <row r="424" spans="1:5" x14ac:dyDescent="0.35">
      <c r="A424" s="6">
        <v>191000</v>
      </c>
      <c r="B424" s="7">
        <v>2</v>
      </c>
      <c r="C424" s="7"/>
      <c r="D424" s="7"/>
      <c r="E424" s="7">
        <v>2</v>
      </c>
    </row>
    <row r="425" spans="1:5" x14ac:dyDescent="0.35">
      <c r="A425" s="6">
        <v>191200</v>
      </c>
      <c r="B425" s="7"/>
      <c r="C425" s="7"/>
      <c r="D425" s="7">
        <v>1</v>
      </c>
      <c r="E425" s="7">
        <v>1</v>
      </c>
    </row>
    <row r="426" spans="1:5" x14ac:dyDescent="0.35">
      <c r="A426" s="6">
        <v>191300</v>
      </c>
      <c r="B426" s="7">
        <v>1</v>
      </c>
      <c r="C426" s="7"/>
      <c r="D426" s="7"/>
      <c r="E426" s="7">
        <v>1</v>
      </c>
    </row>
    <row r="427" spans="1:5" x14ac:dyDescent="0.35">
      <c r="A427" s="6">
        <v>191500</v>
      </c>
      <c r="B427" s="7"/>
      <c r="C427" s="7">
        <v>1</v>
      </c>
      <c r="D427" s="7"/>
      <c r="E427" s="7">
        <v>1</v>
      </c>
    </row>
    <row r="428" spans="1:5" x14ac:dyDescent="0.35">
      <c r="A428" s="6">
        <v>192100</v>
      </c>
      <c r="B428" s="7"/>
      <c r="C428" s="7">
        <v>1</v>
      </c>
      <c r="D428" s="7"/>
      <c r="E428" s="7">
        <v>1</v>
      </c>
    </row>
    <row r="429" spans="1:5" x14ac:dyDescent="0.35">
      <c r="A429" s="6">
        <v>192900</v>
      </c>
      <c r="B429" s="7"/>
      <c r="C429" s="7">
        <v>1</v>
      </c>
      <c r="D429" s="7"/>
      <c r="E429" s="7">
        <v>1</v>
      </c>
    </row>
    <row r="430" spans="1:5" x14ac:dyDescent="0.35">
      <c r="A430" s="6">
        <v>193200</v>
      </c>
      <c r="B430" s="7"/>
      <c r="C430" s="7">
        <v>1</v>
      </c>
      <c r="D430" s="7"/>
      <c r="E430" s="7">
        <v>1</v>
      </c>
    </row>
    <row r="431" spans="1:5" x14ac:dyDescent="0.35">
      <c r="A431" s="6">
        <v>193400</v>
      </c>
      <c r="B431" s="7"/>
      <c r="C431" s="7">
        <v>1</v>
      </c>
      <c r="D431" s="7"/>
      <c r="E431" s="7">
        <v>1</v>
      </c>
    </row>
    <row r="432" spans="1:5" x14ac:dyDescent="0.35">
      <c r="A432" s="6">
        <v>194900</v>
      </c>
      <c r="B432" s="7">
        <v>1</v>
      </c>
      <c r="C432" s="7"/>
      <c r="D432" s="7"/>
      <c r="E432" s="7">
        <v>1</v>
      </c>
    </row>
    <row r="433" spans="1:5" x14ac:dyDescent="0.35">
      <c r="A433" s="6">
        <v>195200</v>
      </c>
      <c r="B433" s="7"/>
      <c r="C433" s="7">
        <v>1</v>
      </c>
      <c r="D433" s="7"/>
      <c r="E433" s="7">
        <v>1</v>
      </c>
    </row>
    <row r="434" spans="1:5" x14ac:dyDescent="0.35">
      <c r="A434" s="6">
        <v>195800</v>
      </c>
      <c r="B434" s="7"/>
      <c r="C434" s="7">
        <v>1</v>
      </c>
      <c r="D434" s="7"/>
      <c r="E434" s="7">
        <v>1</v>
      </c>
    </row>
    <row r="435" spans="1:5" x14ac:dyDescent="0.35">
      <c r="A435" s="6">
        <v>195900</v>
      </c>
      <c r="B435" s="7"/>
      <c r="C435" s="7">
        <v>1</v>
      </c>
      <c r="D435" s="7"/>
      <c r="E435" s="7">
        <v>1</v>
      </c>
    </row>
    <row r="436" spans="1:5" x14ac:dyDescent="0.35">
      <c r="A436" s="6">
        <v>196600</v>
      </c>
      <c r="B436" s="7"/>
      <c r="C436" s="7">
        <v>1</v>
      </c>
      <c r="D436" s="7"/>
      <c r="E436" s="7">
        <v>1</v>
      </c>
    </row>
    <row r="437" spans="1:5" x14ac:dyDescent="0.35">
      <c r="A437" s="6">
        <v>196700</v>
      </c>
      <c r="B437" s="7"/>
      <c r="C437" s="7">
        <v>1</v>
      </c>
      <c r="D437" s="7"/>
      <c r="E437" s="7">
        <v>1</v>
      </c>
    </row>
    <row r="438" spans="1:5" x14ac:dyDescent="0.35">
      <c r="A438" s="6">
        <v>196900</v>
      </c>
      <c r="B438" s="7"/>
      <c r="C438" s="7"/>
      <c r="D438" s="7">
        <v>1</v>
      </c>
      <c r="E438" s="7">
        <v>1</v>
      </c>
    </row>
    <row r="439" spans="1:5" x14ac:dyDescent="0.35">
      <c r="A439" s="6">
        <v>197600</v>
      </c>
      <c r="B439" s="7"/>
      <c r="C439" s="7">
        <v>1</v>
      </c>
      <c r="D439" s="7"/>
      <c r="E439" s="7">
        <v>1</v>
      </c>
    </row>
    <row r="440" spans="1:5" x14ac:dyDescent="0.35">
      <c r="A440" s="6">
        <v>197700</v>
      </c>
      <c r="B440" s="7"/>
      <c r="C440" s="7">
        <v>1</v>
      </c>
      <c r="D440" s="7"/>
      <c r="E440" s="7">
        <v>1</v>
      </c>
    </row>
    <row r="441" spans="1:5" x14ac:dyDescent="0.35">
      <c r="A441" s="6">
        <v>197900</v>
      </c>
      <c r="B441" s="7"/>
      <c r="C441" s="7">
        <v>1</v>
      </c>
      <c r="D441" s="7"/>
      <c r="E441" s="7">
        <v>1</v>
      </c>
    </row>
    <row r="442" spans="1:5" x14ac:dyDescent="0.35">
      <c r="A442" s="6">
        <v>198500</v>
      </c>
      <c r="B442" s="7"/>
      <c r="C442" s="7">
        <v>1</v>
      </c>
      <c r="D442" s="7"/>
      <c r="E442" s="7">
        <v>1</v>
      </c>
    </row>
    <row r="443" spans="1:5" x14ac:dyDescent="0.35">
      <c r="A443" s="6">
        <v>198600</v>
      </c>
      <c r="B443" s="7"/>
      <c r="C443" s="7">
        <v>1</v>
      </c>
      <c r="D443" s="7"/>
      <c r="E443" s="7">
        <v>1</v>
      </c>
    </row>
    <row r="444" spans="1:5" x14ac:dyDescent="0.35">
      <c r="A444" s="6">
        <v>199000</v>
      </c>
      <c r="B444" s="7"/>
      <c r="C444" s="7">
        <v>1</v>
      </c>
      <c r="D444" s="7"/>
      <c r="E444" s="7">
        <v>1</v>
      </c>
    </row>
    <row r="445" spans="1:5" x14ac:dyDescent="0.35">
      <c r="A445" s="6">
        <v>199200</v>
      </c>
      <c r="B445" s="7"/>
      <c r="C445" s="7">
        <v>1</v>
      </c>
      <c r="D445" s="7"/>
      <c r="E445" s="7">
        <v>1</v>
      </c>
    </row>
    <row r="446" spans="1:5" x14ac:dyDescent="0.35">
      <c r="A446" s="6" t="s">
        <v>2068</v>
      </c>
      <c r="B446" s="7">
        <v>57</v>
      </c>
      <c r="C446" s="7">
        <v>364</v>
      </c>
      <c r="D446" s="7">
        <v>565</v>
      </c>
      <c r="E446" s="7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F1" sqref="F1:G100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2032</v>
      </c>
      <c r="R1" s="1" t="s">
        <v>2033</v>
      </c>
      <c r="S1" s="1" t="s">
        <v>2072</v>
      </c>
      <c r="T1" s="1" t="s">
        <v>2073</v>
      </c>
    </row>
    <row r="2" spans="1:20" ht="16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t="s">
        <v>2031</v>
      </c>
      <c r="Q2" t="s">
        <v>2034</v>
      </c>
      <c r="R2" t="s">
        <v>2035</v>
      </c>
      <c r="S2" s="8">
        <f>(((J2/60)/60)/24)+DATE(1970,1,1)</f>
        <v>42336.25</v>
      </c>
      <c r="T2" s="8">
        <f>(((K2/60)/60)/24)+DATE(1970,1,1)</f>
        <v>42353.25</v>
      </c>
    </row>
    <row r="3" spans="1:20" ht="16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>E3/D3</f>
        <v>10.4</v>
      </c>
      <c r="P3">
        <f t="shared" ref="P3:P66" si="0">E3/G3</f>
        <v>92.151898734177209</v>
      </c>
      <c r="Q3" t="s">
        <v>2036</v>
      </c>
      <c r="R3" t="s">
        <v>2037</v>
      </c>
      <c r="S3" s="8">
        <f t="shared" ref="S3:S66" si="1">(((J3/60)/60)/24)+DATE(1970,1,1)</f>
        <v>41870.208333333336</v>
      </c>
      <c r="T3" s="8">
        <f t="shared" ref="T3:T66" si="2">(((K3/60)/60)/24)+DATE(1970,1,1)</f>
        <v>41872.208333333336</v>
      </c>
    </row>
    <row r="4" spans="1:20" ht="31.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>E4/D4</f>
        <v>1.3147878228782288</v>
      </c>
      <c r="P4">
        <f t="shared" si="0"/>
        <v>100.01614035087719</v>
      </c>
      <c r="Q4" t="s">
        <v>2038</v>
      </c>
      <c r="R4" t="s">
        <v>2039</v>
      </c>
      <c r="S4" s="8">
        <f t="shared" si="1"/>
        <v>41595.25</v>
      </c>
      <c r="T4" s="8">
        <f t="shared" si="2"/>
        <v>41597.25</v>
      </c>
    </row>
    <row r="5" spans="1:20" ht="31.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>E5/D5</f>
        <v>0.58976190476190471</v>
      </c>
      <c r="P5">
        <f t="shared" si="0"/>
        <v>103.20833333333333</v>
      </c>
      <c r="Q5" t="s">
        <v>2036</v>
      </c>
      <c r="R5" t="s">
        <v>2037</v>
      </c>
      <c r="S5" s="8">
        <f t="shared" si="1"/>
        <v>43688.208333333328</v>
      </c>
      <c r="T5" s="8">
        <f t="shared" si="2"/>
        <v>43728.208333333328</v>
      </c>
    </row>
    <row r="6" spans="1:20" ht="16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>E6/D6</f>
        <v>0.69276315789473686</v>
      </c>
      <c r="P6">
        <f t="shared" si="0"/>
        <v>99.339622641509436</v>
      </c>
      <c r="Q6" t="s">
        <v>2040</v>
      </c>
      <c r="R6" t="s">
        <v>2041</v>
      </c>
      <c r="S6" s="8">
        <f t="shared" si="1"/>
        <v>43485.25</v>
      </c>
      <c r="T6" s="8">
        <f t="shared" si="2"/>
        <v>43489.25</v>
      </c>
    </row>
    <row r="7" spans="1:20" ht="16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>E7/D7</f>
        <v>1.7361842105263159</v>
      </c>
      <c r="P7">
        <f t="shared" si="0"/>
        <v>75.833333333333329</v>
      </c>
      <c r="Q7" t="s">
        <v>2040</v>
      </c>
      <c r="R7" t="s">
        <v>2041</v>
      </c>
      <c r="S7" s="8">
        <f t="shared" si="1"/>
        <v>41149.208333333336</v>
      </c>
      <c r="T7" s="8">
        <f t="shared" si="2"/>
        <v>41160.208333333336</v>
      </c>
    </row>
    <row r="8" spans="1:20" ht="16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>E8/D8</f>
        <v>0.20961538461538462</v>
      </c>
      <c r="P8">
        <f t="shared" si="0"/>
        <v>60.555555555555557</v>
      </c>
      <c r="Q8" t="s">
        <v>2042</v>
      </c>
      <c r="R8" t="s">
        <v>2043</v>
      </c>
      <c r="S8" s="8">
        <f t="shared" si="1"/>
        <v>42991.208333333328</v>
      </c>
      <c r="T8" s="8">
        <f t="shared" si="2"/>
        <v>42992.208333333328</v>
      </c>
    </row>
    <row r="9" spans="1:20" ht="16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>E9/D9</f>
        <v>3.2757777777777779</v>
      </c>
      <c r="P9">
        <f t="shared" si="0"/>
        <v>64.93832599118943</v>
      </c>
      <c r="Q9" t="s">
        <v>2040</v>
      </c>
      <c r="R9" t="s">
        <v>2041</v>
      </c>
      <c r="S9" s="8">
        <f t="shared" si="1"/>
        <v>42229.208333333328</v>
      </c>
      <c r="T9" s="8">
        <f t="shared" si="2"/>
        <v>42231.208333333328</v>
      </c>
    </row>
    <row r="10" spans="1:20" ht="16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>E10/D10</f>
        <v>0.19932788374205268</v>
      </c>
      <c r="P10">
        <f t="shared" si="0"/>
        <v>30.997175141242938</v>
      </c>
      <c r="Q10" t="s">
        <v>2040</v>
      </c>
      <c r="R10" t="s">
        <v>2041</v>
      </c>
      <c r="S10" s="8">
        <f t="shared" si="1"/>
        <v>40399.208333333336</v>
      </c>
      <c r="T10" s="8">
        <f t="shared" si="2"/>
        <v>40401.208333333336</v>
      </c>
    </row>
    <row r="11" spans="1:20" ht="16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>E11/D11</f>
        <v>0.51741935483870971</v>
      </c>
      <c r="P11">
        <f t="shared" si="0"/>
        <v>72.909090909090907</v>
      </c>
      <c r="Q11" t="s">
        <v>2036</v>
      </c>
      <c r="R11" t="s">
        <v>2044</v>
      </c>
      <c r="S11" s="8">
        <f t="shared" si="1"/>
        <v>41536.208333333336</v>
      </c>
      <c r="T11" s="8">
        <f t="shared" si="2"/>
        <v>41585.25</v>
      </c>
    </row>
    <row r="12" spans="1:20" ht="16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>E12/D12</f>
        <v>2.6611538461538462</v>
      </c>
      <c r="P12">
        <f t="shared" si="0"/>
        <v>62.9</v>
      </c>
      <c r="Q12" t="s">
        <v>2042</v>
      </c>
      <c r="R12" t="s">
        <v>2045</v>
      </c>
      <c r="S12" s="8">
        <f t="shared" si="1"/>
        <v>40404.208333333336</v>
      </c>
      <c r="T12" s="8">
        <f t="shared" si="2"/>
        <v>40452.208333333336</v>
      </c>
    </row>
    <row r="13" spans="1:20" ht="31.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>E13/D13</f>
        <v>0.48095238095238096</v>
      </c>
      <c r="P13">
        <f t="shared" si="0"/>
        <v>112.22222222222223</v>
      </c>
      <c r="Q13" t="s">
        <v>2040</v>
      </c>
      <c r="R13" t="s">
        <v>2041</v>
      </c>
      <c r="S13" s="8">
        <f t="shared" si="1"/>
        <v>40442.208333333336</v>
      </c>
      <c r="T13" s="8">
        <f t="shared" si="2"/>
        <v>40448.208333333336</v>
      </c>
    </row>
    <row r="14" spans="1:20" ht="16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>E14/D14</f>
        <v>0.89349206349206345</v>
      </c>
      <c r="P14">
        <f t="shared" si="0"/>
        <v>102.34545454545454</v>
      </c>
      <c r="Q14" t="s">
        <v>2042</v>
      </c>
      <c r="R14" t="s">
        <v>2045</v>
      </c>
      <c r="S14" s="8">
        <f t="shared" si="1"/>
        <v>43760.208333333328</v>
      </c>
      <c r="T14" s="8">
        <f t="shared" si="2"/>
        <v>43768.208333333328</v>
      </c>
    </row>
    <row r="15" spans="1:20" ht="31.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>E15/D15</f>
        <v>2.4511904761904764</v>
      </c>
      <c r="P15">
        <f t="shared" si="0"/>
        <v>105.05102040816327</v>
      </c>
      <c r="Q15" t="s">
        <v>2036</v>
      </c>
      <c r="R15" t="s">
        <v>2046</v>
      </c>
      <c r="S15" s="8">
        <f t="shared" si="1"/>
        <v>42532.208333333328</v>
      </c>
      <c r="T15" s="8">
        <f t="shared" si="2"/>
        <v>42544.208333333328</v>
      </c>
    </row>
    <row r="16" spans="1:20" ht="16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>E16/D16</f>
        <v>0.66769503546099296</v>
      </c>
      <c r="P16">
        <f t="shared" si="0"/>
        <v>94.144999999999996</v>
      </c>
      <c r="Q16" t="s">
        <v>2036</v>
      </c>
      <c r="R16" t="s">
        <v>2046</v>
      </c>
      <c r="S16" s="8">
        <f t="shared" si="1"/>
        <v>40974.25</v>
      </c>
      <c r="T16" s="8">
        <f t="shared" si="2"/>
        <v>41001.208333333336</v>
      </c>
    </row>
    <row r="17" spans="1:20" ht="16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>E17/D17</f>
        <v>0.47307881773399013</v>
      </c>
      <c r="P17">
        <f t="shared" si="0"/>
        <v>84.986725663716811</v>
      </c>
      <c r="Q17" t="s">
        <v>2038</v>
      </c>
      <c r="R17" t="s">
        <v>2047</v>
      </c>
      <c r="S17" s="8">
        <f t="shared" si="1"/>
        <v>43809.25</v>
      </c>
      <c r="T17" s="8">
        <f t="shared" si="2"/>
        <v>43813.25</v>
      </c>
    </row>
    <row r="18" spans="1:20" ht="16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>E18/D18</f>
        <v>6.4947058823529416</v>
      </c>
      <c r="P18">
        <f t="shared" si="0"/>
        <v>110.41</v>
      </c>
      <c r="Q18" t="s">
        <v>2048</v>
      </c>
      <c r="R18" t="s">
        <v>2049</v>
      </c>
      <c r="S18" s="8">
        <f t="shared" si="1"/>
        <v>41661.25</v>
      </c>
      <c r="T18" s="8">
        <f t="shared" si="2"/>
        <v>41683.25</v>
      </c>
    </row>
    <row r="19" spans="1:20" ht="16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>E19/D19</f>
        <v>1.5939125295508274</v>
      </c>
      <c r="P19">
        <f t="shared" si="0"/>
        <v>107.96236989591674</v>
      </c>
      <c r="Q19" t="s">
        <v>2042</v>
      </c>
      <c r="R19" t="s">
        <v>2050</v>
      </c>
      <c r="S19" s="8">
        <f t="shared" si="1"/>
        <v>40555.25</v>
      </c>
      <c r="T19" s="8">
        <f t="shared" si="2"/>
        <v>40556.25</v>
      </c>
    </row>
    <row r="20" spans="1:20" ht="16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>E20/D20</f>
        <v>0.66912087912087914</v>
      </c>
      <c r="P20">
        <f t="shared" si="0"/>
        <v>45.103703703703701</v>
      </c>
      <c r="Q20" t="s">
        <v>2040</v>
      </c>
      <c r="R20" t="s">
        <v>2041</v>
      </c>
      <c r="S20" s="8">
        <f t="shared" si="1"/>
        <v>43351.208333333328</v>
      </c>
      <c r="T20" s="8">
        <f t="shared" si="2"/>
        <v>43359.208333333328</v>
      </c>
    </row>
    <row r="21" spans="1:20" ht="16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>E21/D21</f>
        <v>0.48529600000000001</v>
      </c>
      <c r="P21">
        <f t="shared" si="0"/>
        <v>45.001483679525222</v>
      </c>
      <c r="Q21" t="s">
        <v>2040</v>
      </c>
      <c r="R21" t="s">
        <v>2041</v>
      </c>
      <c r="S21" s="8">
        <f t="shared" si="1"/>
        <v>43528.25</v>
      </c>
      <c r="T21" s="8">
        <f t="shared" si="2"/>
        <v>43549.208333333328</v>
      </c>
    </row>
    <row r="22" spans="1:20" ht="16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>E22/D22</f>
        <v>1.1224279210925645</v>
      </c>
      <c r="P22">
        <f t="shared" si="0"/>
        <v>105.97134670487107</v>
      </c>
      <c r="Q22" t="s">
        <v>2042</v>
      </c>
      <c r="R22" t="s">
        <v>2045</v>
      </c>
      <c r="S22" s="8">
        <f t="shared" si="1"/>
        <v>41848.208333333336</v>
      </c>
      <c r="T22" s="8">
        <f t="shared" si="2"/>
        <v>41848.208333333336</v>
      </c>
    </row>
    <row r="23" spans="1:20" ht="16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>E23/D23</f>
        <v>0.40992553191489361</v>
      </c>
      <c r="P23">
        <f t="shared" si="0"/>
        <v>69.055555555555557</v>
      </c>
      <c r="Q23" t="s">
        <v>2040</v>
      </c>
      <c r="R23" t="s">
        <v>2041</v>
      </c>
      <c r="S23" s="8">
        <f t="shared" si="1"/>
        <v>40770.208333333336</v>
      </c>
      <c r="T23" s="8">
        <f t="shared" si="2"/>
        <v>40804.208333333336</v>
      </c>
    </row>
    <row r="24" spans="1:20" ht="16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>E24/D24</f>
        <v>1.2807106598984772</v>
      </c>
      <c r="P24">
        <f t="shared" si="0"/>
        <v>85.044943820224717</v>
      </c>
      <c r="Q24" t="s">
        <v>2040</v>
      </c>
      <c r="R24" t="s">
        <v>2041</v>
      </c>
      <c r="S24" s="8">
        <f t="shared" si="1"/>
        <v>43193.208333333328</v>
      </c>
      <c r="T24" s="8">
        <f t="shared" si="2"/>
        <v>43208.208333333328</v>
      </c>
    </row>
    <row r="25" spans="1:20" ht="16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>E25/D25</f>
        <v>3.3204444444444445</v>
      </c>
      <c r="P25">
        <f t="shared" si="0"/>
        <v>105.22535211267606</v>
      </c>
      <c r="Q25" t="s">
        <v>2042</v>
      </c>
      <c r="R25" t="s">
        <v>2043</v>
      </c>
      <c r="S25" s="8">
        <f t="shared" si="1"/>
        <v>43510.25</v>
      </c>
      <c r="T25" s="8">
        <f t="shared" si="2"/>
        <v>43563.208333333328</v>
      </c>
    </row>
    <row r="26" spans="1:20" ht="16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>E26/D26</f>
        <v>1.1283225108225108</v>
      </c>
      <c r="P26">
        <f t="shared" si="0"/>
        <v>39.003741114852225</v>
      </c>
      <c r="Q26" t="s">
        <v>2038</v>
      </c>
      <c r="R26" t="s">
        <v>2047</v>
      </c>
      <c r="S26" s="8">
        <f t="shared" si="1"/>
        <v>41811.208333333336</v>
      </c>
      <c r="T26" s="8">
        <f t="shared" si="2"/>
        <v>41813.208333333336</v>
      </c>
    </row>
    <row r="27" spans="1:20" ht="16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>E27/D27</f>
        <v>2.1643636363636363</v>
      </c>
      <c r="P27">
        <f t="shared" si="0"/>
        <v>73.030674846625772</v>
      </c>
      <c r="Q27" t="s">
        <v>2051</v>
      </c>
      <c r="R27" t="s">
        <v>2052</v>
      </c>
      <c r="S27" s="8">
        <f t="shared" si="1"/>
        <v>40681.208333333336</v>
      </c>
      <c r="T27" s="8">
        <f t="shared" si="2"/>
        <v>40701.208333333336</v>
      </c>
    </row>
    <row r="28" spans="1:20" ht="16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>E28/D28</f>
        <v>0.4819906976744186</v>
      </c>
      <c r="P28">
        <f t="shared" si="0"/>
        <v>35.009459459459457</v>
      </c>
      <c r="Q28" t="s">
        <v>2040</v>
      </c>
      <c r="R28" t="s">
        <v>2041</v>
      </c>
      <c r="S28" s="8">
        <f t="shared" si="1"/>
        <v>43312.208333333328</v>
      </c>
      <c r="T28" s="8">
        <f t="shared" si="2"/>
        <v>43339.208333333328</v>
      </c>
    </row>
    <row r="29" spans="1:20" ht="16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>E29/D29</f>
        <v>0.79949999999999999</v>
      </c>
      <c r="P29">
        <f t="shared" si="0"/>
        <v>106.6</v>
      </c>
      <c r="Q29" t="s">
        <v>2036</v>
      </c>
      <c r="R29" t="s">
        <v>2037</v>
      </c>
      <c r="S29" s="8">
        <f t="shared" si="1"/>
        <v>42280.208333333328</v>
      </c>
      <c r="T29" s="8">
        <f t="shared" si="2"/>
        <v>42288.208333333328</v>
      </c>
    </row>
    <row r="30" spans="1:20" ht="16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>E30/D30</f>
        <v>1.0522553516819573</v>
      </c>
      <c r="P30">
        <f t="shared" si="0"/>
        <v>61.997747747747745</v>
      </c>
      <c r="Q30" t="s">
        <v>2040</v>
      </c>
      <c r="R30" t="s">
        <v>2041</v>
      </c>
      <c r="S30" s="8">
        <f t="shared" si="1"/>
        <v>40218.25</v>
      </c>
      <c r="T30" s="8">
        <f t="shared" si="2"/>
        <v>40241.25</v>
      </c>
    </row>
    <row r="31" spans="1:20" ht="16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>E31/D31</f>
        <v>3.2889978213507627</v>
      </c>
      <c r="P31">
        <f t="shared" si="0"/>
        <v>94.000622665006233</v>
      </c>
      <c r="Q31" t="s">
        <v>2042</v>
      </c>
      <c r="R31" t="s">
        <v>2053</v>
      </c>
      <c r="S31" s="8">
        <f t="shared" si="1"/>
        <v>43301.208333333328</v>
      </c>
      <c r="T31" s="8">
        <f t="shared" si="2"/>
        <v>43341.208333333328</v>
      </c>
    </row>
    <row r="32" spans="1:20" ht="16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>E32/D32</f>
        <v>1.606111111111111</v>
      </c>
      <c r="P32">
        <f t="shared" si="0"/>
        <v>112.05426356589147</v>
      </c>
      <c r="Q32" t="s">
        <v>2042</v>
      </c>
      <c r="R32" t="s">
        <v>2050</v>
      </c>
      <c r="S32" s="8">
        <f t="shared" si="1"/>
        <v>43609.208333333328</v>
      </c>
      <c r="T32" s="8">
        <f t="shared" si="2"/>
        <v>43614.208333333328</v>
      </c>
    </row>
    <row r="33" spans="1:20" ht="16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>E33/D33</f>
        <v>3.1</v>
      </c>
      <c r="P33">
        <f t="shared" si="0"/>
        <v>48.008849557522126</v>
      </c>
      <c r="Q33" t="s">
        <v>2051</v>
      </c>
      <c r="R33" t="s">
        <v>2052</v>
      </c>
      <c r="S33" s="8">
        <f t="shared" si="1"/>
        <v>42374.25</v>
      </c>
      <c r="T33" s="8">
        <f t="shared" si="2"/>
        <v>42402.25</v>
      </c>
    </row>
    <row r="34" spans="1:20" ht="16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>E34/D34</f>
        <v>0.86807920792079207</v>
      </c>
      <c r="P34">
        <f t="shared" si="0"/>
        <v>38.004334633723452</v>
      </c>
      <c r="Q34" t="s">
        <v>2042</v>
      </c>
      <c r="R34" t="s">
        <v>2043</v>
      </c>
      <c r="S34" s="8">
        <f t="shared" si="1"/>
        <v>43110.25</v>
      </c>
      <c r="T34" s="8">
        <f t="shared" si="2"/>
        <v>43137.25</v>
      </c>
    </row>
    <row r="35" spans="1:20" ht="16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>E35/D35</f>
        <v>3.7782071713147412</v>
      </c>
      <c r="P35">
        <f t="shared" si="0"/>
        <v>35.000184535892231</v>
      </c>
      <c r="Q35" t="s">
        <v>2040</v>
      </c>
      <c r="R35" t="s">
        <v>2041</v>
      </c>
      <c r="S35" s="8">
        <f t="shared" si="1"/>
        <v>41917.208333333336</v>
      </c>
      <c r="T35" s="8">
        <f t="shared" si="2"/>
        <v>41954.25</v>
      </c>
    </row>
    <row r="36" spans="1:20" ht="31.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>E36/D36</f>
        <v>1.5080645161290323</v>
      </c>
      <c r="P36">
        <f t="shared" si="0"/>
        <v>85</v>
      </c>
      <c r="Q36" t="s">
        <v>2042</v>
      </c>
      <c r="R36" t="s">
        <v>2043</v>
      </c>
      <c r="S36" s="8">
        <f t="shared" si="1"/>
        <v>42817.208333333328</v>
      </c>
      <c r="T36" s="8">
        <f t="shared" si="2"/>
        <v>42822.208333333328</v>
      </c>
    </row>
    <row r="37" spans="1:20" ht="16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>E37/D37</f>
        <v>1.5030119521912351</v>
      </c>
      <c r="P37">
        <f t="shared" si="0"/>
        <v>95.993893129770996</v>
      </c>
      <c r="Q37" t="s">
        <v>2042</v>
      </c>
      <c r="R37" t="s">
        <v>2045</v>
      </c>
      <c r="S37" s="8">
        <f t="shared" si="1"/>
        <v>43484.25</v>
      </c>
      <c r="T37" s="8">
        <f t="shared" si="2"/>
        <v>43526.25</v>
      </c>
    </row>
    <row r="38" spans="1:20" ht="16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>E38/D38</f>
        <v>1.572857142857143</v>
      </c>
      <c r="P38">
        <f t="shared" si="0"/>
        <v>68.8125</v>
      </c>
      <c r="Q38" t="s">
        <v>2040</v>
      </c>
      <c r="R38" t="s">
        <v>2041</v>
      </c>
      <c r="S38" s="8">
        <f t="shared" si="1"/>
        <v>40600.25</v>
      </c>
      <c r="T38" s="8">
        <f t="shared" si="2"/>
        <v>40625.208333333336</v>
      </c>
    </row>
    <row r="39" spans="1:20" ht="31.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>E39/D39</f>
        <v>1.3998765432098765</v>
      </c>
      <c r="P39">
        <f t="shared" si="0"/>
        <v>105.97196261682242</v>
      </c>
      <c r="Q39" t="s">
        <v>2048</v>
      </c>
      <c r="R39" t="s">
        <v>2054</v>
      </c>
      <c r="S39" s="8">
        <f t="shared" si="1"/>
        <v>43744.208333333328</v>
      </c>
      <c r="T39" s="8">
        <f t="shared" si="2"/>
        <v>43777.25</v>
      </c>
    </row>
    <row r="40" spans="1:20" ht="16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>E40/D40</f>
        <v>3.2532258064516131</v>
      </c>
      <c r="P40">
        <f t="shared" si="0"/>
        <v>75.261194029850742</v>
      </c>
      <c r="Q40" t="s">
        <v>2055</v>
      </c>
      <c r="R40" t="s">
        <v>2056</v>
      </c>
      <c r="S40" s="8">
        <f t="shared" si="1"/>
        <v>40469.208333333336</v>
      </c>
      <c r="T40" s="8">
        <f t="shared" si="2"/>
        <v>40474.208333333336</v>
      </c>
    </row>
    <row r="41" spans="1:20" ht="16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>E41/D41</f>
        <v>0.50777777777777777</v>
      </c>
      <c r="P41">
        <f t="shared" si="0"/>
        <v>57.125</v>
      </c>
      <c r="Q41" t="s">
        <v>2040</v>
      </c>
      <c r="R41" t="s">
        <v>2041</v>
      </c>
      <c r="S41" s="8">
        <f t="shared" si="1"/>
        <v>41330.25</v>
      </c>
      <c r="T41" s="8">
        <f t="shared" si="2"/>
        <v>41344.208333333336</v>
      </c>
    </row>
    <row r="42" spans="1:20" ht="16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>E42/D42</f>
        <v>1.6906818181818182</v>
      </c>
      <c r="P42">
        <f t="shared" si="0"/>
        <v>75.141414141414145</v>
      </c>
      <c r="Q42" t="s">
        <v>2038</v>
      </c>
      <c r="R42" t="s">
        <v>2047</v>
      </c>
      <c r="S42" s="8">
        <f t="shared" si="1"/>
        <v>40334.208333333336</v>
      </c>
      <c r="T42" s="8">
        <f t="shared" si="2"/>
        <v>40353.208333333336</v>
      </c>
    </row>
    <row r="43" spans="1:20" ht="16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>E43/D43</f>
        <v>2.1292857142857144</v>
      </c>
      <c r="P43">
        <f t="shared" si="0"/>
        <v>107.42342342342343</v>
      </c>
      <c r="Q43" t="s">
        <v>2036</v>
      </c>
      <c r="R43" t="s">
        <v>2037</v>
      </c>
      <c r="S43" s="8">
        <f t="shared" si="1"/>
        <v>41156.208333333336</v>
      </c>
      <c r="T43" s="8">
        <f t="shared" si="2"/>
        <v>41182.208333333336</v>
      </c>
    </row>
    <row r="44" spans="1:20" ht="16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>E44/D44</f>
        <v>4.4394444444444447</v>
      </c>
      <c r="P44">
        <f t="shared" si="0"/>
        <v>35.995495495495497</v>
      </c>
      <c r="Q44" t="s">
        <v>2034</v>
      </c>
      <c r="R44" t="s">
        <v>2035</v>
      </c>
      <c r="S44" s="8">
        <f t="shared" si="1"/>
        <v>40728.208333333336</v>
      </c>
      <c r="T44" s="8">
        <f t="shared" si="2"/>
        <v>40737.208333333336</v>
      </c>
    </row>
    <row r="45" spans="1:20" ht="16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>E45/D45</f>
        <v>1.859390243902439</v>
      </c>
      <c r="P45">
        <f t="shared" si="0"/>
        <v>26.998873148744366</v>
      </c>
      <c r="Q45" t="s">
        <v>2048</v>
      </c>
      <c r="R45" t="s">
        <v>2057</v>
      </c>
      <c r="S45" s="8">
        <f t="shared" si="1"/>
        <v>41844.208333333336</v>
      </c>
      <c r="T45" s="8">
        <f t="shared" si="2"/>
        <v>41860.208333333336</v>
      </c>
    </row>
    <row r="46" spans="1:20" ht="16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>E46/D46</f>
        <v>6.5881249999999998</v>
      </c>
      <c r="P46">
        <f t="shared" si="0"/>
        <v>107.56122448979592</v>
      </c>
      <c r="Q46" t="s">
        <v>2048</v>
      </c>
      <c r="R46" t="s">
        <v>2054</v>
      </c>
      <c r="S46" s="8">
        <f t="shared" si="1"/>
        <v>43541.208333333328</v>
      </c>
      <c r="T46" s="8">
        <f t="shared" si="2"/>
        <v>43542.208333333328</v>
      </c>
    </row>
    <row r="47" spans="1:20" ht="31.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>E47/D47</f>
        <v>0.4768421052631579</v>
      </c>
      <c r="P47">
        <f t="shared" si="0"/>
        <v>94.375</v>
      </c>
      <c r="Q47" t="s">
        <v>2040</v>
      </c>
      <c r="R47" t="s">
        <v>2041</v>
      </c>
      <c r="S47" s="8">
        <f t="shared" si="1"/>
        <v>42676.208333333328</v>
      </c>
      <c r="T47" s="8">
        <f t="shared" si="2"/>
        <v>42691.25</v>
      </c>
    </row>
    <row r="48" spans="1:20" ht="16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>E48/D48</f>
        <v>1.1478378378378378</v>
      </c>
      <c r="P48">
        <f t="shared" si="0"/>
        <v>46.163043478260867</v>
      </c>
      <c r="Q48" t="s">
        <v>2036</v>
      </c>
      <c r="R48" t="s">
        <v>2037</v>
      </c>
      <c r="S48" s="8">
        <f t="shared" si="1"/>
        <v>40367.208333333336</v>
      </c>
      <c r="T48" s="8">
        <f t="shared" si="2"/>
        <v>40390.208333333336</v>
      </c>
    </row>
    <row r="49" spans="1:20" ht="16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>E49/D49</f>
        <v>4.7526666666666664</v>
      </c>
      <c r="P49">
        <f t="shared" si="0"/>
        <v>47.845637583892618</v>
      </c>
      <c r="Q49" t="s">
        <v>2040</v>
      </c>
      <c r="R49" t="s">
        <v>2041</v>
      </c>
      <c r="S49" s="8">
        <f t="shared" si="1"/>
        <v>41727.208333333336</v>
      </c>
      <c r="T49" s="8">
        <f t="shared" si="2"/>
        <v>41757.208333333336</v>
      </c>
    </row>
    <row r="50" spans="1:20" ht="16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>E50/D50</f>
        <v>3.86972972972973</v>
      </c>
      <c r="P50">
        <f t="shared" si="0"/>
        <v>53.007815713698065</v>
      </c>
      <c r="Q50" t="s">
        <v>2040</v>
      </c>
      <c r="R50" t="s">
        <v>2041</v>
      </c>
      <c r="S50" s="8">
        <f t="shared" si="1"/>
        <v>42180.208333333328</v>
      </c>
      <c r="T50" s="8">
        <f t="shared" si="2"/>
        <v>42192.208333333328</v>
      </c>
    </row>
    <row r="51" spans="1:20" ht="16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>E51/D51</f>
        <v>1.89625</v>
      </c>
      <c r="P51">
        <f t="shared" si="0"/>
        <v>45.059405940594061</v>
      </c>
      <c r="Q51" t="s">
        <v>2036</v>
      </c>
      <c r="R51" t="s">
        <v>2037</v>
      </c>
      <c r="S51" s="8">
        <f t="shared" si="1"/>
        <v>43758.208333333328</v>
      </c>
      <c r="T51" s="8">
        <f t="shared" si="2"/>
        <v>43803.25</v>
      </c>
    </row>
    <row r="52" spans="1:20" ht="31.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>E52/D52</f>
        <v>0.02</v>
      </c>
      <c r="P52">
        <f t="shared" si="0"/>
        <v>2</v>
      </c>
      <c r="Q52" t="s">
        <v>2036</v>
      </c>
      <c r="R52" t="s">
        <v>2058</v>
      </c>
      <c r="S52" s="8">
        <f t="shared" si="1"/>
        <v>41487.208333333336</v>
      </c>
      <c r="T52" s="8">
        <f t="shared" si="2"/>
        <v>41515.208333333336</v>
      </c>
    </row>
    <row r="53" spans="1:20" ht="16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>E53/D53</f>
        <v>0.91867805186590767</v>
      </c>
      <c r="P53">
        <f t="shared" si="0"/>
        <v>99.006816632583508</v>
      </c>
      <c r="Q53" t="s">
        <v>2038</v>
      </c>
      <c r="R53" t="s">
        <v>2047</v>
      </c>
      <c r="S53" s="8">
        <f t="shared" si="1"/>
        <v>40995.208333333336</v>
      </c>
      <c r="T53" s="8">
        <f t="shared" si="2"/>
        <v>41011.208333333336</v>
      </c>
    </row>
    <row r="54" spans="1:20" ht="16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>E54/D54</f>
        <v>0.34152777777777776</v>
      </c>
      <c r="P54">
        <f t="shared" si="0"/>
        <v>32.786666666666669</v>
      </c>
      <c r="Q54" t="s">
        <v>2040</v>
      </c>
      <c r="R54" t="s">
        <v>2041</v>
      </c>
      <c r="S54" s="8">
        <f t="shared" si="1"/>
        <v>40436.208333333336</v>
      </c>
      <c r="T54" s="8">
        <f t="shared" si="2"/>
        <v>40440.208333333336</v>
      </c>
    </row>
    <row r="55" spans="1:20" ht="16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>E55/D55</f>
        <v>1.4040909090909091</v>
      </c>
      <c r="P55">
        <f t="shared" si="0"/>
        <v>59.119617224880386</v>
      </c>
      <c r="Q55" t="s">
        <v>2042</v>
      </c>
      <c r="R55" t="s">
        <v>2045</v>
      </c>
      <c r="S55" s="8">
        <f t="shared" si="1"/>
        <v>41779.208333333336</v>
      </c>
      <c r="T55" s="8">
        <f t="shared" si="2"/>
        <v>41818.208333333336</v>
      </c>
    </row>
    <row r="56" spans="1:20" ht="31.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>E56/D56</f>
        <v>0.89866666666666661</v>
      </c>
      <c r="P56">
        <f t="shared" si="0"/>
        <v>44.93333333333333</v>
      </c>
      <c r="Q56" t="s">
        <v>2038</v>
      </c>
      <c r="R56" t="s">
        <v>2047</v>
      </c>
      <c r="S56" s="8">
        <f t="shared" si="1"/>
        <v>43170.25</v>
      </c>
      <c r="T56" s="8">
        <f t="shared" si="2"/>
        <v>43176.208333333328</v>
      </c>
    </row>
    <row r="57" spans="1:20" ht="16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>E57/D57</f>
        <v>1.7796969696969698</v>
      </c>
      <c r="P57">
        <f t="shared" si="0"/>
        <v>89.664122137404576</v>
      </c>
      <c r="Q57" t="s">
        <v>2036</v>
      </c>
      <c r="R57" t="s">
        <v>2059</v>
      </c>
      <c r="S57" s="8">
        <f t="shared" si="1"/>
        <v>43311.208333333328</v>
      </c>
      <c r="T57" s="8">
        <f t="shared" si="2"/>
        <v>43316.208333333328</v>
      </c>
    </row>
    <row r="58" spans="1:20" ht="31.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>E58/D58</f>
        <v>1.436625</v>
      </c>
      <c r="P58">
        <f t="shared" si="0"/>
        <v>70.079268292682926</v>
      </c>
      <c r="Q58" t="s">
        <v>2038</v>
      </c>
      <c r="R58" t="s">
        <v>2047</v>
      </c>
      <c r="S58" s="8">
        <f t="shared" si="1"/>
        <v>42014.25</v>
      </c>
      <c r="T58" s="8">
        <f t="shared" si="2"/>
        <v>42021.25</v>
      </c>
    </row>
    <row r="59" spans="1:20" ht="16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>E59/D59</f>
        <v>2.1527586206896552</v>
      </c>
      <c r="P59">
        <f t="shared" si="0"/>
        <v>31.059701492537314</v>
      </c>
      <c r="Q59" t="s">
        <v>2051</v>
      </c>
      <c r="R59" t="s">
        <v>2052</v>
      </c>
      <c r="S59" s="8">
        <f t="shared" si="1"/>
        <v>42979.208333333328</v>
      </c>
      <c r="T59" s="8">
        <f t="shared" si="2"/>
        <v>42991.208333333328</v>
      </c>
    </row>
    <row r="60" spans="1:20" ht="16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>E60/D60</f>
        <v>2.2711111111111113</v>
      </c>
      <c r="P60">
        <f t="shared" si="0"/>
        <v>29.061611374407583</v>
      </c>
      <c r="Q60" t="s">
        <v>2040</v>
      </c>
      <c r="R60" t="s">
        <v>2041</v>
      </c>
      <c r="S60" s="8">
        <f t="shared" si="1"/>
        <v>42268.208333333328</v>
      </c>
      <c r="T60" s="8">
        <f t="shared" si="2"/>
        <v>42281.208333333328</v>
      </c>
    </row>
    <row r="61" spans="1:20" ht="16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>E61/D61</f>
        <v>2.7507142857142859</v>
      </c>
      <c r="P61">
        <f t="shared" si="0"/>
        <v>30.0859375</v>
      </c>
      <c r="Q61" t="s">
        <v>2040</v>
      </c>
      <c r="R61" t="s">
        <v>2041</v>
      </c>
      <c r="S61" s="8">
        <f t="shared" si="1"/>
        <v>42898.208333333328</v>
      </c>
      <c r="T61" s="8">
        <f t="shared" si="2"/>
        <v>42913.208333333328</v>
      </c>
    </row>
    <row r="62" spans="1:20" ht="16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>E62/D62</f>
        <v>1.4437048832271762</v>
      </c>
      <c r="P62">
        <f t="shared" si="0"/>
        <v>84.998125000000002</v>
      </c>
      <c r="Q62" t="s">
        <v>2040</v>
      </c>
      <c r="R62" t="s">
        <v>2041</v>
      </c>
      <c r="S62" s="8">
        <f t="shared" si="1"/>
        <v>41107.208333333336</v>
      </c>
      <c r="T62" s="8">
        <f t="shared" si="2"/>
        <v>41110.208333333336</v>
      </c>
    </row>
    <row r="63" spans="1:20" ht="31.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>E63/D63</f>
        <v>0.92745983935742971</v>
      </c>
      <c r="P63">
        <f t="shared" si="0"/>
        <v>82.001775410563695</v>
      </c>
      <c r="Q63" t="s">
        <v>2040</v>
      </c>
      <c r="R63" t="s">
        <v>2041</v>
      </c>
      <c r="S63" s="8">
        <f t="shared" si="1"/>
        <v>40595.25</v>
      </c>
      <c r="T63" s="8">
        <f t="shared" si="2"/>
        <v>40635.208333333336</v>
      </c>
    </row>
    <row r="64" spans="1:20" ht="16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>E64/D64</f>
        <v>7.226</v>
      </c>
      <c r="P64">
        <f t="shared" si="0"/>
        <v>58.040160642570278</v>
      </c>
      <c r="Q64" t="s">
        <v>2038</v>
      </c>
      <c r="R64" t="s">
        <v>2039</v>
      </c>
      <c r="S64" s="8">
        <f t="shared" si="1"/>
        <v>42160.208333333328</v>
      </c>
      <c r="T64" s="8">
        <f t="shared" si="2"/>
        <v>42161.208333333328</v>
      </c>
    </row>
    <row r="65" spans="1:20" ht="16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>E65/D65</f>
        <v>0.11851063829787234</v>
      </c>
      <c r="P65">
        <f t="shared" si="0"/>
        <v>111.4</v>
      </c>
      <c r="Q65" t="s">
        <v>2040</v>
      </c>
      <c r="R65" t="s">
        <v>2041</v>
      </c>
      <c r="S65" s="8">
        <f t="shared" si="1"/>
        <v>42853.208333333328</v>
      </c>
      <c r="T65" s="8">
        <f t="shared" si="2"/>
        <v>42859.208333333328</v>
      </c>
    </row>
    <row r="66" spans="1:20" ht="16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>E66/D66</f>
        <v>0.97642857142857142</v>
      </c>
      <c r="P66">
        <f t="shared" si="0"/>
        <v>71.94736842105263</v>
      </c>
      <c r="Q66" t="s">
        <v>2038</v>
      </c>
      <c r="R66" t="s">
        <v>2039</v>
      </c>
      <c r="S66" s="8">
        <f t="shared" si="1"/>
        <v>43283.208333333328</v>
      </c>
      <c r="T66" s="8">
        <f t="shared" si="2"/>
        <v>43298.208333333328</v>
      </c>
    </row>
    <row r="67" spans="1:20" ht="16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>E67/D67</f>
        <v>2.3614754098360655</v>
      </c>
      <c r="P67">
        <f t="shared" ref="P67:P130" si="3">E67/G67</f>
        <v>61.038135593220339</v>
      </c>
      <c r="Q67" t="s">
        <v>2040</v>
      </c>
      <c r="R67" t="s">
        <v>2041</v>
      </c>
      <c r="S67" s="8">
        <f t="shared" ref="S67:S130" si="4">(((J67/60)/60)/24)+DATE(1970,1,1)</f>
        <v>40570.25</v>
      </c>
      <c r="T67" s="8">
        <f t="shared" ref="T67:T130" si="5">(((K67/60)/60)/24)+DATE(1970,1,1)</f>
        <v>40577.25</v>
      </c>
    </row>
    <row r="68" spans="1:20" ht="16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>E68/D68</f>
        <v>0.45068965517241377</v>
      </c>
      <c r="P68">
        <f t="shared" si="3"/>
        <v>108.91666666666667</v>
      </c>
      <c r="Q68" t="s">
        <v>2040</v>
      </c>
      <c r="R68" t="s">
        <v>2041</v>
      </c>
      <c r="S68" s="8">
        <f t="shared" si="4"/>
        <v>42102.208333333328</v>
      </c>
      <c r="T68" s="8">
        <f t="shared" si="5"/>
        <v>42107.208333333328</v>
      </c>
    </row>
    <row r="69" spans="1:20" ht="31.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>E69/D69</f>
        <v>1.6238567493112948</v>
      </c>
      <c r="P69">
        <f t="shared" si="3"/>
        <v>29.001722017220171</v>
      </c>
      <c r="Q69" t="s">
        <v>2038</v>
      </c>
      <c r="R69" t="s">
        <v>2047</v>
      </c>
      <c r="S69" s="8">
        <f t="shared" si="4"/>
        <v>40203.25</v>
      </c>
      <c r="T69" s="8">
        <f t="shared" si="5"/>
        <v>40208.25</v>
      </c>
    </row>
    <row r="70" spans="1:20" ht="16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>E70/D70</f>
        <v>2.5452631578947367</v>
      </c>
      <c r="P70">
        <f t="shared" si="3"/>
        <v>58.975609756097562</v>
      </c>
      <c r="Q70" t="s">
        <v>2040</v>
      </c>
      <c r="R70" t="s">
        <v>2041</v>
      </c>
      <c r="S70" s="8">
        <f t="shared" si="4"/>
        <v>42943.208333333328</v>
      </c>
      <c r="T70" s="8">
        <f t="shared" si="5"/>
        <v>42990.208333333328</v>
      </c>
    </row>
    <row r="71" spans="1:20" ht="16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>E71/D71</f>
        <v>0.24063291139240506</v>
      </c>
      <c r="P71">
        <f t="shared" si="3"/>
        <v>111.82352941176471</v>
      </c>
      <c r="Q71" t="s">
        <v>2040</v>
      </c>
      <c r="R71" t="s">
        <v>2041</v>
      </c>
      <c r="S71" s="8">
        <f t="shared" si="4"/>
        <v>40531.25</v>
      </c>
      <c r="T71" s="8">
        <f t="shared" si="5"/>
        <v>40565.25</v>
      </c>
    </row>
    <row r="72" spans="1:20" ht="16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>E72/D72</f>
        <v>1.2374140625000001</v>
      </c>
      <c r="P72">
        <f t="shared" si="3"/>
        <v>63.995555555555555</v>
      </c>
      <c r="Q72" t="s">
        <v>2040</v>
      </c>
      <c r="R72" t="s">
        <v>2041</v>
      </c>
      <c r="S72" s="8">
        <f t="shared" si="4"/>
        <v>40484.208333333336</v>
      </c>
      <c r="T72" s="8">
        <f t="shared" si="5"/>
        <v>40533.25</v>
      </c>
    </row>
    <row r="73" spans="1:20" ht="31.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>E73/D73</f>
        <v>1.0806666666666667</v>
      </c>
      <c r="P73">
        <f t="shared" si="3"/>
        <v>85.315789473684205</v>
      </c>
      <c r="Q73" t="s">
        <v>2040</v>
      </c>
      <c r="R73" t="s">
        <v>2041</v>
      </c>
      <c r="S73" s="8">
        <f t="shared" si="4"/>
        <v>43799.25</v>
      </c>
      <c r="T73" s="8">
        <f t="shared" si="5"/>
        <v>43803.25</v>
      </c>
    </row>
    <row r="74" spans="1:20" ht="16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>E74/D74</f>
        <v>6.7033333333333331</v>
      </c>
      <c r="P74">
        <f t="shared" si="3"/>
        <v>74.481481481481481</v>
      </c>
      <c r="Q74" t="s">
        <v>2042</v>
      </c>
      <c r="R74" t="s">
        <v>2050</v>
      </c>
      <c r="S74" s="8">
        <f t="shared" si="4"/>
        <v>42186.208333333328</v>
      </c>
      <c r="T74" s="8">
        <f t="shared" si="5"/>
        <v>42222.208333333328</v>
      </c>
    </row>
    <row r="75" spans="1:20" ht="16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>E75/D75</f>
        <v>6.609285714285714</v>
      </c>
      <c r="P75">
        <f t="shared" si="3"/>
        <v>105.14772727272727</v>
      </c>
      <c r="Q75" t="s">
        <v>2036</v>
      </c>
      <c r="R75" t="s">
        <v>2059</v>
      </c>
      <c r="S75" s="8">
        <f t="shared" si="4"/>
        <v>42701.25</v>
      </c>
      <c r="T75" s="8">
        <f t="shared" si="5"/>
        <v>42704.25</v>
      </c>
    </row>
    <row r="76" spans="1:20" ht="16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>E76/D76</f>
        <v>1.2246153846153847</v>
      </c>
      <c r="P76">
        <f t="shared" si="3"/>
        <v>56.188235294117646</v>
      </c>
      <c r="Q76" t="s">
        <v>2036</v>
      </c>
      <c r="R76" t="s">
        <v>2058</v>
      </c>
      <c r="S76" s="8">
        <f t="shared" si="4"/>
        <v>42456.208333333328</v>
      </c>
      <c r="T76" s="8">
        <f t="shared" si="5"/>
        <v>42457.208333333328</v>
      </c>
    </row>
    <row r="77" spans="1:20" ht="16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>E77/D77</f>
        <v>1.5057731958762886</v>
      </c>
      <c r="P77">
        <f t="shared" si="3"/>
        <v>85.917647058823533</v>
      </c>
      <c r="Q77" t="s">
        <v>2055</v>
      </c>
      <c r="R77" t="s">
        <v>2056</v>
      </c>
      <c r="S77" s="8">
        <f t="shared" si="4"/>
        <v>43296.208333333328</v>
      </c>
      <c r="T77" s="8">
        <f t="shared" si="5"/>
        <v>43304.208333333328</v>
      </c>
    </row>
    <row r="78" spans="1:20" ht="16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>E78/D78</f>
        <v>0.78106590724165992</v>
      </c>
      <c r="P78">
        <f t="shared" si="3"/>
        <v>57.00296912114014</v>
      </c>
      <c r="Q78" t="s">
        <v>2040</v>
      </c>
      <c r="R78" t="s">
        <v>2041</v>
      </c>
      <c r="S78" s="8">
        <f t="shared" si="4"/>
        <v>42027.25</v>
      </c>
      <c r="T78" s="8">
        <f t="shared" si="5"/>
        <v>42076.208333333328</v>
      </c>
    </row>
    <row r="79" spans="1:20" ht="16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>E79/D79</f>
        <v>0.46947368421052632</v>
      </c>
      <c r="P79">
        <f t="shared" si="3"/>
        <v>79.642857142857139</v>
      </c>
      <c r="Q79" t="s">
        <v>2042</v>
      </c>
      <c r="R79" t="s">
        <v>2050</v>
      </c>
      <c r="S79" s="8">
        <f t="shared" si="4"/>
        <v>40448.208333333336</v>
      </c>
      <c r="T79" s="8">
        <f t="shared" si="5"/>
        <v>40462.208333333336</v>
      </c>
    </row>
    <row r="80" spans="1:20" ht="16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>E80/D80</f>
        <v>3.008</v>
      </c>
      <c r="P80">
        <f t="shared" si="3"/>
        <v>41.018181818181816</v>
      </c>
      <c r="Q80" t="s">
        <v>2048</v>
      </c>
      <c r="R80" t="s">
        <v>2060</v>
      </c>
      <c r="S80" s="8">
        <f t="shared" si="4"/>
        <v>43206.208333333328</v>
      </c>
      <c r="T80" s="8">
        <f t="shared" si="5"/>
        <v>43207.208333333328</v>
      </c>
    </row>
    <row r="81" spans="1:20" ht="16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>E81/D81</f>
        <v>0.6959861591695502</v>
      </c>
      <c r="P81">
        <f t="shared" si="3"/>
        <v>48.004773269689736</v>
      </c>
      <c r="Q81" t="s">
        <v>2040</v>
      </c>
      <c r="R81" t="s">
        <v>2041</v>
      </c>
      <c r="S81" s="8">
        <f t="shared" si="4"/>
        <v>43267.208333333328</v>
      </c>
      <c r="T81" s="8">
        <f t="shared" si="5"/>
        <v>43272.208333333328</v>
      </c>
    </row>
    <row r="82" spans="1:20" ht="16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>E82/D82</f>
        <v>6.374545454545455</v>
      </c>
      <c r="P82">
        <f t="shared" si="3"/>
        <v>55.212598425196852</v>
      </c>
      <c r="Q82" t="s">
        <v>2051</v>
      </c>
      <c r="R82" t="s">
        <v>2052</v>
      </c>
      <c r="S82" s="8">
        <f t="shared" si="4"/>
        <v>42976.208333333328</v>
      </c>
      <c r="T82" s="8">
        <f t="shared" si="5"/>
        <v>43006.208333333328</v>
      </c>
    </row>
    <row r="83" spans="1:20" ht="16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>E83/D83</f>
        <v>2.253392857142857</v>
      </c>
      <c r="P83">
        <f t="shared" si="3"/>
        <v>92.109489051094897</v>
      </c>
      <c r="Q83" t="s">
        <v>2036</v>
      </c>
      <c r="R83" t="s">
        <v>2037</v>
      </c>
      <c r="S83" s="8">
        <f t="shared" si="4"/>
        <v>43062.25</v>
      </c>
      <c r="T83" s="8">
        <f t="shared" si="5"/>
        <v>43087.25</v>
      </c>
    </row>
    <row r="84" spans="1:20" ht="16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>E84/D84</f>
        <v>14.973000000000001</v>
      </c>
      <c r="P84">
        <f t="shared" si="3"/>
        <v>83.183333333333337</v>
      </c>
      <c r="Q84" t="s">
        <v>2051</v>
      </c>
      <c r="R84" t="s">
        <v>2052</v>
      </c>
      <c r="S84" s="8">
        <f t="shared" si="4"/>
        <v>43482.25</v>
      </c>
      <c r="T84" s="8">
        <f t="shared" si="5"/>
        <v>43489.25</v>
      </c>
    </row>
    <row r="85" spans="1:20" ht="16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>E85/D85</f>
        <v>0.37590225563909774</v>
      </c>
      <c r="P85">
        <f t="shared" si="3"/>
        <v>39.996000000000002</v>
      </c>
      <c r="Q85" t="s">
        <v>2036</v>
      </c>
      <c r="R85" t="s">
        <v>2044</v>
      </c>
      <c r="S85" s="8">
        <f t="shared" si="4"/>
        <v>42579.208333333328</v>
      </c>
      <c r="T85" s="8">
        <f t="shared" si="5"/>
        <v>42601.208333333328</v>
      </c>
    </row>
    <row r="86" spans="1:20" ht="16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>E86/D86</f>
        <v>1.3236942675159236</v>
      </c>
      <c r="P86">
        <f t="shared" si="3"/>
        <v>111.1336898395722</v>
      </c>
      <c r="Q86" t="s">
        <v>2038</v>
      </c>
      <c r="R86" t="s">
        <v>2047</v>
      </c>
      <c r="S86" s="8">
        <f t="shared" si="4"/>
        <v>41118.208333333336</v>
      </c>
      <c r="T86" s="8">
        <f t="shared" si="5"/>
        <v>41128.208333333336</v>
      </c>
    </row>
    <row r="87" spans="1:20" ht="16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>E87/D87</f>
        <v>1.3122448979591836</v>
      </c>
      <c r="P87">
        <f t="shared" si="3"/>
        <v>90.563380281690144</v>
      </c>
      <c r="Q87" t="s">
        <v>2036</v>
      </c>
      <c r="R87" t="s">
        <v>2046</v>
      </c>
      <c r="S87" s="8">
        <f t="shared" si="4"/>
        <v>40797.208333333336</v>
      </c>
      <c r="T87" s="8">
        <f t="shared" si="5"/>
        <v>40805.208333333336</v>
      </c>
    </row>
    <row r="88" spans="1:20" ht="16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>E88/D88</f>
        <v>1.6763513513513513</v>
      </c>
      <c r="P88">
        <f t="shared" si="3"/>
        <v>61.108374384236456</v>
      </c>
      <c r="Q88" t="s">
        <v>2040</v>
      </c>
      <c r="R88" t="s">
        <v>2041</v>
      </c>
      <c r="S88" s="8">
        <f t="shared" si="4"/>
        <v>42128.208333333328</v>
      </c>
      <c r="T88" s="8">
        <f t="shared" si="5"/>
        <v>42141.208333333328</v>
      </c>
    </row>
    <row r="89" spans="1:20" ht="31.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>E89/D89</f>
        <v>0.6198488664987406</v>
      </c>
      <c r="P89">
        <f t="shared" si="3"/>
        <v>83.022941970310384</v>
      </c>
      <c r="Q89" t="s">
        <v>2036</v>
      </c>
      <c r="R89" t="s">
        <v>2037</v>
      </c>
      <c r="S89" s="8">
        <f t="shared" si="4"/>
        <v>40610.25</v>
      </c>
      <c r="T89" s="8">
        <f t="shared" si="5"/>
        <v>40621.208333333336</v>
      </c>
    </row>
    <row r="90" spans="1:20" ht="16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>E90/D90</f>
        <v>2.6074999999999999</v>
      </c>
      <c r="P90">
        <f t="shared" si="3"/>
        <v>110.76106194690266</v>
      </c>
      <c r="Q90" t="s">
        <v>2048</v>
      </c>
      <c r="R90" t="s">
        <v>2060</v>
      </c>
      <c r="S90" s="8">
        <f t="shared" si="4"/>
        <v>42110.208333333328</v>
      </c>
      <c r="T90" s="8">
        <f t="shared" si="5"/>
        <v>42132.208333333328</v>
      </c>
    </row>
    <row r="91" spans="1:20" ht="16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>E91/D91</f>
        <v>2.5258823529411765</v>
      </c>
      <c r="P91">
        <f t="shared" si="3"/>
        <v>89.458333333333329</v>
      </c>
      <c r="Q91" t="s">
        <v>2040</v>
      </c>
      <c r="R91" t="s">
        <v>2041</v>
      </c>
      <c r="S91" s="8">
        <f t="shared" si="4"/>
        <v>40283.208333333336</v>
      </c>
      <c r="T91" s="8">
        <f t="shared" si="5"/>
        <v>40285.208333333336</v>
      </c>
    </row>
    <row r="92" spans="1:20" ht="16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>E92/D92</f>
        <v>0.7861538461538462</v>
      </c>
      <c r="P92">
        <f t="shared" si="3"/>
        <v>57.849056603773583</v>
      </c>
      <c r="Q92" t="s">
        <v>2040</v>
      </c>
      <c r="R92" t="s">
        <v>2041</v>
      </c>
      <c r="S92" s="8">
        <f t="shared" si="4"/>
        <v>42425.25</v>
      </c>
      <c r="T92" s="8">
        <f t="shared" si="5"/>
        <v>42425.25</v>
      </c>
    </row>
    <row r="93" spans="1:20" ht="16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>E93/D93</f>
        <v>0.48404406999351912</v>
      </c>
      <c r="P93">
        <f t="shared" si="3"/>
        <v>109.99705449189985</v>
      </c>
      <c r="Q93" t="s">
        <v>2048</v>
      </c>
      <c r="R93" t="s">
        <v>2060</v>
      </c>
      <c r="S93" s="8">
        <f t="shared" si="4"/>
        <v>42588.208333333328</v>
      </c>
      <c r="T93" s="8">
        <f t="shared" si="5"/>
        <v>42616.208333333328</v>
      </c>
    </row>
    <row r="94" spans="1:20" ht="31.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>E94/D94</f>
        <v>2.5887500000000001</v>
      </c>
      <c r="P94">
        <f t="shared" si="3"/>
        <v>103.96586345381526</v>
      </c>
      <c r="Q94" t="s">
        <v>2051</v>
      </c>
      <c r="R94" t="s">
        <v>2052</v>
      </c>
      <c r="S94" s="8">
        <f t="shared" si="4"/>
        <v>40352.208333333336</v>
      </c>
      <c r="T94" s="8">
        <f t="shared" si="5"/>
        <v>40353.208333333336</v>
      </c>
    </row>
    <row r="95" spans="1:20" ht="16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>E95/D95</f>
        <v>0.60548713235294116</v>
      </c>
      <c r="P95">
        <f t="shared" si="3"/>
        <v>107.99508196721311</v>
      </c>
      <c r="Q95" t="s">
        <v>2040</v>
      </c>
      <c r="R95" t="s">
        <v>2041</v>
      </c>
      <c r="S95" s="8">
        <f t="shared" si="4"/>
        <v>41202.208333333336</v>
      </c>
      <c r="T95" s="8">
        <f t="shared" si="5"/>
        <v>41206.208333333336</v>
      </c>
    </row>
    <row r="96" spans="1:20" ht="16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>E96/D96</f>
        <v>3.036896551724138</v>
      </c>
      <c r="P96">
        <f t="shared" si="3"/>
        <v>48.927777777777777</v>
      </c>
      <c r="Q96" t="s">
        <v>2038</v>
      </c>
      <c r="R96" t="s">
        <v>2039</v>
      </c>
      <c r="S96" s="8">
        <f t="shared" si="4"/>
        <v>43562.208333333328</v>
      </c>
      <c r="T96" s="8">
        <f t="shared" si="5"/>
        <v>43573.208333333328</v>
      </c>
    </row>
    <row r="97" spans="1:20" ht="31.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>E97/D97</f>
        <v>1.1299999999999999</v>
      </c>
      <c r="P97">
        <f t="shared" si="3"/>
        <v>37.666666666666664</v>
      </c>
      <c r="Q97" t="s">
        <v>2042</v>
      </c>
      <c r="R97" t="s">
        <v>2043</v>
      </c>
      <c r="S97" s="8">
        <f t="shared" si="4"/>
        <v>43752.208333333328</v>
      </c>
      <c r="T97" s="8">
        <f t="shared" si="5"/>
        <v>43759.208333333328</v>
      </c>
    </row>
    <row r="98" spans="1:20" ht="16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>E98/D98</f>
        <v>2.1737876614060259</v>
      </c>
      <c r="P98">
        <f t="shared" si="3"/>
        <v>64.999141999141997</v>
      </c>
      <c r="Q98" t="s">
        <v>2040</v>
      </c>
      <c r="R98" t="s">
        <v>2041</v>
      </c>
      <c r="S98" s="8">
        <f t="shared" si="4"/>
        <v>40612.25</v>
      </c>
      <c r="T98" s="8">
        <f t="shared" si="5"/>
        <v>40625.208333333336</v>
      </c>
    </row>
    <row r="99" spans="1:20" ht="16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>E99/D99</f>
        <v>9.2669230769230762</v>
      </c>
      <c r="P99">
        <f t="shared" si="3"/>
        <v>106.61061946902655</v>
      </c>
      <c r="Q99" t="s">
        <v>2034</v>
      </c>
      <c r="R99" t="s">
        <v>2035</v>
      </c>
      <c r="S99" s="8">
        <f t="shared" si="4"/>
        <v>42180.208333333328</v>
      </c>
      <c r="T99" s="8">
        <f t="shared" si="5"/>
        <v>42234.208333333328</v>
      </c>
    </row>
    <row r="100" spans="1:20" ht="16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>E100/D100</f>
        <v>0.33692229038854804</v>
      </c>
      <c r="P100">
        <f t="shared" si="3"/>
        <v>27.009016393442622</v>
      </c>
      <c r="Q100" t="s">
        <v>2051</v>
      </c>
      <c r="R100" t="s">
        <v>2052</v>
      </c>
      <c r="S100" s="8">
        <f t="shared" si="4"/>
        <v>42212.208333333328</v>
      </c>
      <c r="T100" s="8">
        <f t="shared" si="5"/>
        <v>42216.208333333328</v>
      </c>
    </row>
    <row r="101" spans="1:20" ht="31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>E101/D101</f>
        <v>1.9672368421052631</v>
      </c>
      <c r="P101">
        <f t="shared" si="3"/>
        <v>91.16463414634147</v>
      </c>
      <c r="Q101" t="s">
        <v>2040</v>
      </c>
      <c r="R101" t="s">
        <v>2041</v>
      </c>
      <c r="S101" s="8">
        <f t="shared" si="4"/>
        <v>41968.25</v>
      </c>
      <c r="T101" s="8">
        <f t="shared" si="5"/>
        <v>41997.25</v>
      </c>
    </row>
    <row r="102" spans="1:20" ht="16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>E102/D102</f>
        <v>0.01</v>
      </c>
      <c r="P102">
        <f t="shared" si="3"/>
        <v>1</v>
      </c>
      <c r="Q102" t="s">
        <v>2040</v>
      </c>
      <c r="R102" t="s">
        <v>2041</v>
      </c>
      <c r="S102" s="8">
        <f t="shared" si="4"/>
        <v>40835.208333333336</v>
      </c>
      <c r="T102" s="8">
        <f t="shared" si="5"/>
        <v>40853.208333333336</v>
      </c>
    </row>
    <row r="103" spans="1:20" ht="16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>E103/D103</f>
        <v>10.214444444444444</v>
      </c>
      <c r="P103">
        <f t="shared" si="3"/>
        <v>56.054878048780488</v>
      </c>
      <c r="Q103" t="s">
        <v>2036</v>
      </c>
      <c r="R103" t="s">
        <v>2044</v>
      </c>
      <c r="S103" s="8">
        <f t="shared" si="4"/>
        <v>42056.25</v>
      </c>
      <c r="T103" s="8">
        <f t="shared" si="5"/>
        <v>42063.25</v>
      </c>
    </row>
    <row r="104" spans="1:20" ht="16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>E104/D104</f>
        <v>2.8167567567567566</v>
      </c>
      <c r="P104">
        <f t="shared" si="3"/>
        <v>31.017857142857142</v>
      </c>
      <c r="Q104" t="s">
        <v>2038</v>
      </c>
      <c r="R104" t="s">
        <v>2047</v>
      </c>
      <c r="S104" s="8">
        <f t="shared" si="4"/>
        <v>43234.208333333328</v>
      </c>
      <c r="T104" s="8">
        <f t="shared" si="5"/>
        <v>43241.208333333328</v>
      </c>
    </row>
    <row r="105" spans="1:20" ht="16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>E105/D105</f>
        <v>0.24610000000000001</v>
      </c>
      <c r="P105">
        <f t="shared" si="3"/>
        <v>66.513513513513516</v>
      </c>
      <c r="Q105" t="s">
        <v>2036</v>
      </c>
      <c r="R105" t="s">
        <v>2044</v>
      </c>
      <c r="S105" s="8">
        <f t="shared" si="4"/>
        <v>40475.208333333336</v>
      </c>
      <c r="T105" s="8">
        <f t="shared" si="5"/>
        <v>40484.208333333336</v>
      </c>
    </row>
    <row r="106" spans="1:20" ht="16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>E106/D106</f>
        <v>1.4314010067114094</v>
      </c>
      <c r="P106">
        <f t="shared" si="3"/>
        <v>89.005216484089729</v>
      </c>
      <c r="Q106" t="s">
        <v>2036</v>
      </c>
      <c r="R106" t="s">
        <v>2046</v>
      </c>
      <c r="S106" s="8">
        <f t="shared" si="4"/>
        <v>42878.208333333328</v>
      </c>
      <c r="T106" s="8">
        <f t="shared" si="5"/>
        <v>42879.208333333328</v>
      </c>
    </row>
    <row r="107" spans="1:20" ht="16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>E107/D107</f>
        <v>1.4454411764705883</v>
      </c>
      <c r="P107">
        <f t="shared" si="3"/>
        <v>103.46315789473684</v>
      </c>
      <c r="Q107" t="s">
        <v>2038</v>
      </c>
      <c r="R107" t="s">
        <v>2039</v>
      </c>
      <c r="S107" s="8">
        <f t="shared" si="4"/>
        <v>41366.208333333336</v>
      </c>
      <c r="T107" s="8">
        <f t="shared" si="5"/>
        <v>41384.208333333336</v>
      </c>
    </row>
    <row r="108" spans="1:20" ht="16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>E108/D108</f>
        <v>3.5912820512820511</v>
      </c>
      <c r="P108">
        <f t="shared" si="3"/>
        <v>95.278911564625844</v>
      </c>
      <c r="Q108" t="s">
        <v>2040</v>
      </c>
      <c r="R108" t="s">
        <v>2041</v>
      </c>
      <c r="S108" s="8">
        <f t="shared" si="4"/>
        <v>43716.208333333328</v>
      </c>
      <c r="T108" s="8">
        <f t="shared" si="5"/>
        <v>43721.208333333328</v>
      </c>
    </row>
    <row r="109" spans="1:20" ht="31.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>E109/D109</f>
        <v>1.8648571428571428</v>
      </c>
      <c r="P109">
        <f t="shared" si="3"/>
        <v>75.895348837209298</v>
      </c>
      <c r="Q109" t="s">
        <v>2040</v>
      </c>
      <c r="R109" t="s">
        <v>2041</v>
      </c>
      <c r="S109" s="8">
        <f t="shared" si="4"/>
        <v>43213.208333333328</v>
      </c>
      <c r="T109" s="8">
        <f t="shared" si="5"/>
        <v>43230.208333333328</v>
      </c>
    </row>
    <row r="110" spans="1:20" ht="31.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>E110/D110</f>
        <v>5.9526666666666666</v>
      </c>
      <c r="P110">
        <f t="shared" si="3"/>
        <v>107.57831325301204</v>
      </c>
      <c r="Q110" t="s">
        <v>2042</v>
      </c>
      <c r="R110" t="s">
        <v>2043</v>
      </c>
      <c r="S110" s="8">
        <f t="shared" si="4"/>
        <v>41005.208333333336</v>
      </c>
      <c r="T110" s="8">
        <f t="shared" si="5"/>
        <v>41042.208333333336</v>
      </c>
    </row>
    <row r="111" spans="1:20" ht="16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>E111/D111</f>
        <v>0.5921153846153846</v>
      </c>
      <c r="P111">
        <f t="shared" si="3"/>
        <v>51.31666666666667</v>
      </c>
      <c r="Q111" t="s">
        <v>2042</v>
      </c>
      <c r="R111" t="s">
        <v>2061</v>
      </c>
      <c r="S111" s="8">
        <f t="shared" si="4"/>
        <v>41651.25</v>
      </c>
      <c r="T111" s="8">
        <f t="shared" si="5"/>
        <v>41653.25</v>
      </c>
    </row>
    <row r="112" spans="1:20" ht="31.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>E112/D112</f>
        <v>0.14962780898876404</v>
      </c>
      <c r="P112">
        <f t="shared" si="3"/>
        <v>71.983108108108112</v>
      </c>
      <c r="Q112" t="s">
        <v>2034</v>
      </c>
      <c r="R112" t="s">
        <v>2035</v>
      </c>
      <c r="S112" s="8">
        <f t="shared" si="4"/>
        <v>43354.208333333328</v>
      </c>
      <c r="T112" s="8">
        <f t="shared" si="5"/>
        <v>43373.208333333328</v>
      </c>
    </row>
    <row r="113" spans="1:20" ht="16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>E113/D113</f>
        <v>1.1995602605863191</v>
      </c>
      <c r="P113">
        <f t="shared" si="3"/>
        <v>108.95414201183432</v>
      </c>
      <c r="Q113" t="s">
        <v>2048</v>
      </c>
      <c r="R113" t="s">
        <v>2057</v>
      </c>
      <c r="S113" s="8">
        <f t="shared" si="4"/>
        <v>41174.208333333336</v>
      </c>
      <c r="T113" s="8">
        <f t="shared" si="5"/>
        <v>41180.208333333336</v>
      </c>
    </row>
    <row r="114" spans="1:20" ht="16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>E114/D114</f>
        <v>2.6882978723404256</v>
      </c>
      <c r="P114">
        <f t="shared" si="3"/>
        <v>35</v>
      </c>
      <c r="Q114" t="s">
        <v>2038</v>
      </c>
      <c r="R114" t="s">
        <v>2039</v>
      </c>
      <c r="S114" s="8">
        <f t="shared" si="4"/>
        <v>41875.208333333336</v>
      </c>
      <c r="T114" s="8">
        <f t="shared" si="5"/>
        <v>41890.208333333336</v>
      </c>
    </row>
    <row r="115" spans="1:20" ht="16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>E115/D115</f>
        <v>3.7687878787878786</v>
      </c>
      <c r="P115">
        <f t="shared" si="3"/>
        <v>94.938931297709928</v>
      </c>
      <c r="Q115" t="s">
        <v>2034</v>
      </c>
      <c r="R115" t="s">
        <v>2035</v>
      </c>
      <c r="S115" s="8">
        <f t="shared" si="4"/>
        <v>42990.208333333328</v>
      </c>
      <c r="T115" s="8">
        <f t="shared" si="5"/>
        <v>42997.208333333328</v>
      </c>
    </row>
    <row r="116" spans="1:20" ht="16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>E116/D116</f>
        <v>7.2715789473684209</v>
      </c>
      <c r="P116">
        <f t="shared" si="3"/>
        <v>109.65079365079364</v>
      </c>
      <c r="Q116" t="s">
        <v>2038</v>
      </c>
      <c r="R116" t="s">
        <v>2047</v>
      </c>
      <c r="S116" s="8">
        <f t="shared" si="4"/>
        <v>43564.208333333328</v>
      </c>
      <c r="T116" s="8">
        <f t="shared" si="5"/>
        <v>43565.208333333328</v>
      </c>
    </row>
    <row r="117" spans="1:20" ht="16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>E117/D117</f>
        <v>0.87211757648470301</v>
      </c>
      <c r="P117">
        <f t="shared" si="3"/>
        <v>44.001815980629537</v>
      </c>
      <c r="Q117" t="s">
        <v>2048</v>
      </c>
      <c r="R117" t="s">
        <v>2054</v>
      </c>
      <c r="S117" s="8">
        <f t="shared" si="4"/>
        <v>43056.25</v>
      </c>
      <c r="T117" s="8">
        <f t="shared" si="5"/>
        <v>43091.25</v>
      </c>
    </row>
    <row r="118" spans="1:20" ht="31.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>E118/D118</f>
        <v>0.88</v>
      </c>
      <c r="P118">
        <f t="shared" si="3"/>
        <v>86.794520547945211</v>
      </c>
      <c r="Q118" t="s">
        <v>2040</v>
      </c>
      <c r="R118" t="s">
        <v>2041</v>
      </c>
      <c r="S118" s="8">
        <f t="shared" si="4"/>
        <v>42265.208333333328</v>
      </c>
      <c r="T118" s="8">
        <f t="shared" si="5"/>
        <v>42266.208333333328</v>
      </c>
    </row>
    <row r="119" spans="1:20" ht="16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>E119/D119</f>
        <v>1.7393877551020409</v>
      </c>
      <c r="P119">
        <f t="shared" si="3"/>
        <v>30.992727272727272</v>
      </c>
      <c r="Q119" t="s">
        <v>2042</v>
      </c>
      <c r="R119" t="s">
        <v>2061</v>
      </c>
      <c r="S119" s="8">
        <f t="shared" si="4"/>
        <v>40808.208333333336</v>
      </c>
      <c r="T119" s="8">
        <f t="shared" si="5"/>
        <v>40814.208333333336</v>
      </c>
    </row>
    <row r="120" spans="1:20" ht="16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>E120/D120</f>
        <v>1.1761111111111111</v>
      </c>
      <c r="P120">
        <f t="shared" si="3"/>
        <v>94.791044776119406</v>
      </c>
      <c r="Q120" t="s">
        <v>2055</v>
      </c>
      <c r="R120" t="s">
        <v>2056</v>
      </c>
      <c r="S120" s="8">
        <f t="shared" si="4"/>
        <v>41665.25</v>
      </c>
      <c r="T120" s="8">
        <f t="shared" si="5"/>
        <v>41671.25</v>
      </c>
    </row>
    <row r="121" spans="1:20" ht="31.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>E121/D121</f>
        <v>2.1496</v>
      </c>
      <c r="P121">
        <f t="shared" si="3"/>
        <v>69.79220779220779</v>
      </c>
      <c r="Q121" t="s">
        <v>2042</v>
      </c>
      <c r="R121" t="s">
        <v>2043</v>
      </c>
      <c r="S121" s="8">
        <f t="shared" si="4"/>
        <v>41806.208333333336</v>
      </c>
      <c r="T121" s="8">
        <f t="shared" si="5"/>
        <v>41823.208333333336</v>
      </c>
    </row>
    <row r="122" spans="1:20" ht="16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>E122/D122</f>
        <v>1.4949667110519307</v>
      </c>
      <c r="P122">
        <f t="shared" si="3"/>
        <v>63.003367003367003</v>
      </c>
      <c r="Q122" t="s">
        <v>2051</v>
      </c>
      <c r="R122" t="s">
        <v>2062</v>
      </c>
      <c r="S122" s="8">
        <f t="shared" si="4"/>
        <v>42111.208333333328</v>
      </c>
      <c r="T122" s="8">
        <f t="shared" si="5"/>
        <v>42115.208333333328</v>
      </c>
    </row>
    <row r="123" spans="1:20" ht="16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>E123/D123</f>
        <v>2.1933995584988963</v>
      </c>
      <c r="P123">
        <f t="shared" si="3"/>
        <v>110.0343300110742</v>
      </c>
      <c r="Q123" t="s">
        <v>2051</v>
      </c>
      <c r="R123" t="s">
        <v>2052</v>
      </c>
      <c r="S123" s="8">
        <f t="shared" si="4"/>
        <v>41917.208333333336</v>
      </c>
      <c r="T123" s="8">
        <f t="shared" si="5"/>
        <v>41930.208333333336</v>
      </c>
    </row>
    <row r="124" spans="1:20" ht="16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>E124/D124</f>
        <v>0.64367690058479532</v>
      </c>
      <c r="P124">
        <f t="shared" si="3"/>
        <v>25.997933274284026</v>
      </c>
      <c r="Q124" t="s">
        <v>2048</v>
      </c>
      <c r="R124" t="s">
        <v>2054</v>
      </c>
      <c r="S124" s="8">
        <f t="shared" si="4"/>
        <v>41970.25</v>
      </c>
      <c r="T124" s="8">
        <f t="shared" si="5"/>
        <v>41997.25</v>
      </c>
    </row>
    <row r="125" spans="1:20" ht="16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>E125/D125</f>
        <v>0.18622397298818233</v>
      </c>
      <c r="P125">
        <f t="shared" si="3"/>
        <v>49.987915407854985</v>
      </c>
      <c r="Q125" t="s">
        <v>2040</v>
      </c>
      <c r="R125" t="s">
        <v>2041</v>
      </c>
      <c r="S125" s="8">
        <f t="shared" si="4"/>
        <v>42332.25</v>
      </c>
      <c r="T125" s="8">
        <f t="shared" si="5"/>
        <v>42335.25</v>
      </c>
    </row>
    <row r="126" spans="1:20" ht="16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>E126/D126</f>
        <v>3.6776923076923076</v>
      </c>
      <c r="P126">
        <f t="shared" si="3"/>
        <v>101.72340425531915</v>
      </c>
      <c r="Q126" t="s">
        <v>2055</v>
      </c>
      <c r="R126" t="s">
        <v>2056</v>
      </c>
      <c r="S126" s="8">
        <f t="shared" si="4"/>
        <v>43598.208333333328</v>
      </c>
      <c r="T126" s="8">
        <f t="shared" si="5"/>
        <v>43651.208333333328</v>
      </c>
    </row>
    <row r="127" spans="1:20" ht="16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>E127/D127</f>
        <v>1.5990566037735849</v>
      </c>
      <c r="P127">
        <f t="shared" si="3"/>
        <v>47.083333333333336</v>
      </c>
      <c r="Q127" t="s">
        <v>2040</v>
      </c>
      <c r="R127" t="s">
        <v>2041</v>
      </c>
      <c r="S127" s="8">
        <f t="shared" si="4"/>
        <v>43362.208333333328</v>
      </c>
      <c r="T127" s="8">
        <f t="shared" si="5"/>
        <v>43366.208333333328</v>
      </c>
    </row>
    <row r="128" spans="1:20" ht="16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>E128/D128</f>
        <v>0.38633185349611543</v>
      </c>
      <c r="P128">
        <f t="shared" si="3"/>
        <v>89.944444444444443</v>
      </c>
      <c r="Q128" t="s">
        <v>2040</v>
      </c>
      <c r="R128" t="s">
        <v>2041</v>
      </c>
      <c r="S128" s="8">
        <f t="shared" si="4"/>
        <v>42596.208333333328</v>
      </c>
      <c r="T128" s="8">
        <f t="shared" si="5"/>
        <v>42624.208333333328</v>
      </c>
    </row>
    <row r="129" spans="1:20" ht="16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>E129/D129</f>
        <v>0.51421511627906979</v>
      </c>
      <c r="P129">
        <f t="shared" si="3"/>
        <v>78.96875</v>
      </c>
      <c r="Q129" t="s">
        <v>2040</v>
      </c>
      <c r="R129" t="s">
        <v>2041</v>
      </c>
      <c r="S129" s="8">
        <f t="shared" si="4"/>
        <v>40310.208333333336</v>
      </c>
      <c r="T129" s="8">
        <f t="shared" si="5"/>
        <v>40313.208333333336</v>
      </c>
    </row>
    <row r="130" spans="1:20" ht="16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>E130/D130</f>
        <v>0.60334277620396604</v>
      </c>
      <c r="P130">
        <f t="shared" si="3"/>
        <v>80.067669172932327</v>
      </c>
      <c r="Q130" t="s">
        <v>2036</v>
      </c>
      <c r="R130" t="s">
        <v>2037</v>
      </c>
      <c r="S130" s="8">
        <f t="shared" si="4"/>
        <v>40417.208333333336</v>
      </c>
      <c r="T130" s="8">
        <f t="shared" si="5"/>
        <v>40430.208333333336</v>
      </c>
    </row>
    <row r="131" spans="1:20" ht="16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>E131/D131</f>
        <v>3.2026936026936029E-2</v>
      </c>
      <c r="P131">
        <f t="shared" ref="P131:P194" si="6">E131/G131</f>
        <v>86.472727272727269</v>
      </c>
      <c r="Q131" t="s">
        <v>2034</v>
      </c>
      <c r="R131" t="s">
        <v>2035</v>
      </c>
      <c r="S131" s="8">
        <f t="shared" ref="S131:S194" si="7">(((J131/60)/60)/24)+DATE(1970,1,1)</f>
        <v>42038.25</v>
      </c>
      <c r="T131" s="8">
        <f t="shared" ref="T131:T194" si="8">(((K131/60)/60)/24)+DATE(1970,1,1)</f>
        <v>42063.25</v>
      </c>
    </row>
    <row r="132" spans="1:20" ht="16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>E132/D132</f>
        <v>1.5546875</v>
      </c>
      <c r="P132">
        <f t="shared" si="6"/>
        <v>28.001876172607879</v>
      </c>
      <c r="Q132" t="s">
        <v>2042</v>
      </c>
      <c r="R132" t="s">
        <v>2045</v>
      </c>
      <c r="S132" s="8">
        <f t="shared" si="7"/>
        <v>40842.208333333336</v>
      </c>
      <c r="T132" s="8">
        <f t="shared" si="8"/>
        <v>40858.25</v>
      </c>
    </row>
    <row r="133" spans="1:20" ht="31.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>E133/D133</f>
        <v>1.0085974499089254</v>
      </c>
      <c r="P133">
        <f t="shared" si="6"/>
        <v>67.996725337699544</v>
      </c>
      <c r="Q133" t="s">
        <v>2038</v>
      </c>
      <c r="R133" t="s">
        <v>2039</v>
      </c>
      <c r="S133" s="8">
        <f t="shared" si="7"/>
        <v>41607.25</v>
      </c>
      <c r="T133" s="8">
        <f t="shared" si="8"/>
        <v>41620.25</v>
      </c>
    </row>
    <row r="134" spans="1:20" ht="16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>E134/D134</f>
        <v>1.1618181818181819</v>
      </c>
      <c r="P134">
        <f t="shared" si="6"/>
        <v>43.078651685393261</v>
      </c>
      <c r="Q134" t="s">
        <v>2040</v>
      </c>
      <c r="R134" t="s">
        <v>2041</v>
      </c>
      <c r="S134" s="8">
        <f t="shared" si="7"/>
        <v>43112.25</v>
      </c>
      <c r="T134" s="8">
        <f t="shared" si="8"/>
        <v>43128.25</v>
      </c>
    </row>
    <row r="135" spans="1:20" ht="16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>E135/D135</f>
        <v>3.1077777777777778</v>
      </c>
      <c r="P135">
        <f t="shared" si="6"/>
        <v>87.95597484276729</v>
      </c>
      <c r="Q135" t="s">
        <v>2036</v>
      </c>
      <c r="R135" t="s">
        <v>2063</v>
      </c>
      <c r="S135" s="8">
        <f t="shared" si="7"/>
        <v>40767.208333333336</v>
      </c>
      <c r="T135" s="8">
        <f t="shared" si="8"/>
        <v>40789.208333333336</v>
      </c>
    </row>
    <row r="136" spans="1:20" ht="16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>E136/D136</f>
        <v>0.89736683417085428</v>
      </c>
      <c r="P136">
        <f t="shared" si="6"/>
        <v>94.987234042553197</v>
      </c>
      <c r="Q136" t="s">
        <v>2042</v>
      </c>
      <c r="R136" t="s">
        <v>2043</v>
      </c>
      <c r="S136" s="8">
        <f t="shared" si="7"/>
        <v>40713.208333333336</v>
      </c>
      <c r="T136" s="8">
        <f t="shared" si="8"/>
        <v>40762.208333333336</v>
      </c>
    </row>
    <row r="137" spans="1:20" ht="16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>E137/D137</f>
        <v>0.71272727272727276</v>
      </c>
      <c r="P137">
        <f t="shared" si="6"/>
        <v>46.905982905982903</v>
      </c>
      <c r="Q137" t="s">
        <v>2040</v>
      </c>
      <c r="R137" t="s">
        <v>2041</v>
      </c>
      <c r="S137" s="8">
        <f t="shared" si="7"/>
        <v>41340.25</v>
      </c>
      <c r="T137" s="8">
        <f t="shared" si="8"/>
        <v>41345.208333333336</v>
      </c>
    </row>
    <row r="138" spans="1:20" ht="16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>E138/D138</f>
        <v>3.2862318840579711E-2</v>
      </c>
      <c r="P138">
        <f t="shared" si="6"/>
        <v>46.913793103448278</v>
      </c>
      <c r="Q138" t="s">
        <v>2042</v>
      </c>
      <c r="R138" t="s">
        <v>2045</v>
      </c>
      <c r="S138" s="8">
        <f t="shared" si="7"/>
        <v>41797.208333333336</v>
      </c>
      <c r="T138" s="8">
        <f t="shared" si="8"/>
        <v>41809.208333333336</v>
      </c>
    </row>
    <row r="139" spans="1:20" ht="16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>E139/D139</f>
        <v>2.617777777777778</v>
      </c>
      <c r="P139">
        <f t="shared" si="6"/>
        <v>94.24</v>
      </c>
      <c r="Q139" t="s">
        <v>2048</v>
      </c>
      <c r="R139" t="s">
        <v>2049</v>
      </c>
      <c r="S139" s="8">
        <f t="shared" si="7"/>
        <v>40457.208333333336</v>
      </c>
      <c r="T139" s="8">
        <f t="shared" si="8"/>
        <v>40463.208333333336</v>
      </c>
    </row>
    <row r="140" spans="1:20" ht="31.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>E140/D140</f>
        <v>0.96</v>
      </c>
      <c r="P140">
        <f t="shared" si="6"/>
        <v>80.139130434782615</v>
      </c>
      <c r="Q140" t="s">
        <v>2051</v>
      </c>
      <c r="R140" t="s">
        <v>2062</v>
      </c>
      <c r="S140" s="8">
        <f t="shared" si="7"/>
        <v>41180.208333333336</v>
      </c>
      <c r="T140" s="8">
        <f t="shared" si="8"/>
        <v>41186.208333333336</v>
      </c>
    </row>
    <row r="141" spans="1:20" ht="16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>E141/D141</f>
        <v>0.20896851248642778</v>
      </c>
      <c r="P141">
        <f t="shared" si="6"/>
        <v>59.036809815950917</v>
      </c>
      <c r="Q141" t="s">
        <v>2038</v>
      </c>
      <c r="R141" t="s">
        <v>2047</v>
      </c>
      <c r="S141" s="8">
        <f t="shared" si="7"/>
        <v>42115.208333333328</v>
      </c>
      <c r="T141" s="8">
        <f t="shared" si="8"/>
        <v>42131.208333333328</v>
      </c>
    </row>
    <row r="142" spans="1:20" ht="31.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>E142/D142</f>
        <v>2.2316363636363636</v>
      </c>
      <c r="P142">
        <f t="shared" si="6"/>
        <v>65.989247311827953</v>
      </c>
      <c r="Q142" t="s">
        <v>2042</v>
      </c>
      <c r="R142" t="s">
        <v>2043</v>
      </c>
      <c r="S142" s="8">
        <f t="shared" si="7"/>
        <v>43156.25</v>
      </c>
      <c r="T142" s="8">
        <f t="shared" si="8"/>
        <v>43161.25</v>
      </c>
    </row>
    <row r="143" spans="1:20" ht="16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>E143/D143</f>
        <v>1.0159097978227061</v>
      </c>
      <c r="P143">
        <f t="shared" si="6"/>
        <v>60.992530345471522</v>
      </c>
      <c r="Q143" t="s">
        <v>2038</v>
      </c>
      <c r="R143" t="s">
        <v>2039</v>
      </c>
      <c r="S143" s="8">
        <f t="shared" si="7"/>
        <v>42167.208333333328</v>
      </c>
      <c r="T143" s="8">
        <f t="shared" si="8"/>
        <v>42173.208333333328</v>
      </c>
    </row>
    <row r="144" spans="1:20" ht="31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>E144/D144</f>
        <v>2.3003999999999998</v>
      </c>
      <c r="P144">
        <f t="shared" si="6"/>
        <v>98.307692307692307</v>
      </c>
      <c r="Q144" t="s">
        <v>2038</v>
      </c>
      <c r="R144" t="s">
        <v>2039</v>
      </c>
      <c r="S144" s="8">
        <f t="shared" si="7"/>
        <v>41005.208333333336</v>
      </c>
      <c r="T144" s="8">
        <f t="shared" si="8"/>
        <v>41046.208333333336</v>
      </c>
    </row>
    <row r="145" spans="1:20" ht="16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>E145/D145</f>
        <v>1.355925925925926</v>
      </c>
      <c r="P145">
        <f t="shared" si="6"/>
        <v>104.6</v>
      </c>
      <c r="Q145" t="s">
        <v>2036</v>
      </c>
      <c r="R145" t="s">
        <v>2046</v>
      </c>
      <c r="S145" s="8">
        <f t="shared" si="7"/>
        <v>40357.208333333336</v>
      </c>
      <c r="T145" s="8">
        <f t="shared" si="8"/>
        <v>40377.208333333336</v>
      </c>
    </row>
    <row r="146" spans="1:20" ht="16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>E146/D146</f>
        <v>1.2909999999999999</v>
      </c>
      <c r="P146">
        <f t="shared" si="6"/>
        <v>86.066666666666663</v>
      </c>
      <c r="Q146" t="s">
        <v>2040</v>
      </c>
      <c r="R146" t="s">
        <v>2041</v>
      </c>
      <c r="S146" s="8">
        <f t="shared" si="7"/>
        <v>43633.208333333328</v>
      </c>
      <c r="T146" s="8">
        <f t="shared" si="8"/>
        <v>43641.208333333328</v>
      </c>
    </row>
    <row r="147" spans="1:20" ht="16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>E147/D147</f>
        <v>2.3651200000000001</v>
      </c>
      <c r="P147">
        <f t="shared" si="6"/>
        <v>76.989583333333329</v>
      </c>
      <c r="Q147" t="s">
        <v>2038</v>
      </c>
      <c r="R147" t="s">
        <v>2047</v>
      </c>
      <c r="S147" s="8">
        <f t="shared" si="7"/>
        <v>41889.208333333336</v>
      </c>
      <c r="T147" s="8">
        <f t="shared" si="8"/>
        <v>41894.208333333336</v>
      </c>
    </row>
    <row r="148" spans="1:20" ht="31.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>E148/D148</f>
        <v>0.17249999999999999</v>
      </c>
      <c r="P148">
        <f t="shared" si="6"/>
        <v>29.764705882352942</v>
      </c>
      <c r="Q148" t="s">
        <v>2040</v>
      </c>
      <c r="R148" t="s">
        <v>2041</v>
      </c>
      <c r="S148" s="8">
        <f t="shared" si="7"/>
        <v>40855.25</v>
      </c>
      <c r="T148" s="8">
        <f t="shared" si="8"/>
        <v>40875.25</v>
      </c>
    </row>
    <row r="149" spans="1:20" ht="31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>E149/D149</f>
        <v>1.1249397590361445</v>
      </c>
      <c r="P149">
        <f t="shared" si="6"/>
        <v>46.91959798994975</v>
      </c>
      <c r="Q149" t="s">
        <v>2040</v>
      </c>
      <c r="R149" t="s">
        <v>2041</v>
      </c>
      <c r="S149" s="8">
        <f t="shared" si="7"/>
        <v>42534.208333333328</v>
      </c>
      <c r="T149" s="8">
        <f t="shared" si="8"/>
        <v>42540.208333333328</v>
      </c>
    </row>
    <row r="150" spans="1:20" ht="16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>E150/D150</f>
        <v>1.2102150537634409</v>
      </c>
      <c r="P150">
        <f t="shared" si="6"/>
        <v>105.18691588785046</v>
      </c>
      <c r="Q150" t="s">
        <v>2038</v>
      </c>
      <c r="R150" t="s">
        <v>2047</v>
      </c>
      <c r="S150" s="8">
        <f t="shared" si="7"/>
        <v>42941.208333333328</v>
      </c>
      <c r="T150" s="8">
        <f t="shared" si="8"/>
        <v>42950.208333333328</v>
      </c>
    </row>
    <row r="151" spans="1:20" ht="16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>E151/D151</f>
        <v>2.1987096774193549</v>
      </c>
      <c r="P151">
        <f t="shared" si="6"/>
        <v>69.907692307692301</v>
      </c>
      <c r="Q151" t="s">
        <v>2036</v>
      </c>
      <c r="R151" t="s">
        <v>2046</v>
      </c>
      <c r="S151" s="8">
        <f t="shared" si="7"/>
        <v>41275.25</v>
      </c>
      <c r="T151" s="8">
        <f t="shared" si="8"/>
        <v>41327.25</v>
      </c>
    </row>
    <row r="152" spans="1:20" ht="16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>E152/D152</f>
        <v>0.01</v>
      </c>
      <c r="P152">
        <f t="shared" si="6"/>
        <v>1</v>
      </c>
      <c r="Q152" t="s">
        <v>2036</v>
      </c>
      <c r="R152" t="s">
        <v>2037</v>
      </c>
      <c r="S152" s="8">
        <f t="shared" si="7"/>
        <v>43450.25</v>
      </c>
      <c r="T152" s="8">
        <f t="shared" si="8"/>
        <v>43451.25</v>
      </c>
    </row>
    <row r="153" spans="1:20" ht="16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>E153/D153</f>
        <v>0.64166909620991253</v>
      </c>
      <c r="P153">
        <f t="shared" si="6"/>
        <v>60.011588275391958</v>
      </c>
      <c r="Q153" t="s">
        <v>2036</v>
      </c>
      <c r="R153" t="s">
        <v>2044</v>
      </c>
      <c r="S153" s="8">
        <f t="shared" si="7"/>
        <v>41799.208333333336</v>
      </c>
      <c r="T153" s="8">
        <f t="shared" si="8"/>
        <v>41850.208333333336</v>
      </c>
    </row>
    <row r="154" spans="1:20" ht="16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>E154/D154</f>
        <v>4.2306746987951804</v>
      </c>
      <c r="P154">
        <f t="shared" si="6"/>
        <v>52.006220379146917</v>
      </c>
      <c r="Q154" t="s">
        <v>2036</v>
      </c>
      <c r="R154" t="s">
        <v>2046</v>
      </c>
      <c r="S154" s="8">
        <f t="shared" si="7"/>
        <v>42783.25</v>
      </c>
      <c r="T154" s="8">
        <f t="shared" si="8"/>
        <v>42790.25</v>
      </c>
    </row>
    <row r="155" spans="1:20" ht="16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>E155/D155</f>
        <v>0.92984160506863778</v>
      </c>
      <c r="P155">
        <f t="shared" si="6"/>
        <v>31.000176025347649</v>
      </c>
      <c r="Q155" t="s">
        <v>2040</v>
      </c>
      <c r="R155" t="s">
        <v>2041</v>
      </c>
      <c r="S155" s="8">
        <f t="shared" si="7"/>
        <v>41201.208333333336</v>
      </c>
      <c r="T155" s="8">
        <f t="shared" si="8"/>
        <v>41207.208333333336</v>
      </c>
    </row>
    <row r="156" spans="1:20" ht="16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>E156/D156</f>
        <v>0.58756567425569173</v>
      </c>
      <c r="P156">
        <f t="shared" si="6"/>
        <v>95.042492917847028</v>
      </c>
      <c r="Q156" t="s">
        <v>2036</v>
      </c>
      <c r="R156" t="s">
        <v>2046</v>
      </c>
      <c r="S156" s="8">
        <f t="shared" si="7"/>
        <v>42502.208333333328</v>
      </c>
      <c r="T156" s="8">
        <f t="shared" si="8"/>
        <v>42525.208333333328</v>
      </c>
    </row>
    <row r="157" spans="1:20" ht="16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>E157/D157</f>
        <v>0.65022222222222226</v>
      </c>
      <c r="P157">
        <f t="shared" si="6"/>
        <v>75.968174204355108</v>
      </c>
      <c r="Q157" t="s">
        <v>2040</v>
      </c>
      <c r="R157" t="s">
        <v>2041</v>
      </c>
      <c r="S157" s="8">
        <f t="shared" si="7"/>
        <v>40262.208333333336</v>
      </c>
      <c r="T157" s="8">
        <f t="shared" si="8"/>
        <v>40277.208333333336</v>
      </c>
    </row>
    <row r="158" spans="1:20" ht="16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>E158/D158</f>
        <v>0.73939560439560437</v>
      </c>
      <c r="P158">
        <f t="shared" si="6"/>
        <v>71.013192612137203</v>
      </c>
      <c r="Q158" t="s">
        <v>2036</v>
      </c>
      <c r="R158" t="s">
        <v>2037</v>
      </c>
      <c r="S158" s="8">
        <f t="shared" si="7"/>
        <v>43743.208333333328</v>
      </c>
      <c r="T158" s="8">
        <f t="shared" si="8"/>
        <v>43767.208333333328</v>
      </c>
    </row>
    <row r="159" spans="1:20" ht="16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>E159/D159</f>
        <v>0.52666666666666662</v>
      </c>
      <c r="P159">
        <f t="shared" si="6"/>
        <v>73.733333333333334</v>
      </c>
      <c r="Q159" t="s">
        <v>2055</v>
      </c>
      <c r="R159" t="s">
        <v>2056</v>
      </c>
      <c r="S159" s="8">
        <f t="shared" si="7"/>
        <v>41638.25</v>
      </c>
      <c r="T159" s="8">
        <f t="shared" si="8"/>
        <v>41650.25</v>
      </c>
    </row>
    <row r="160" spans="1:20" ht="16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>E160/D160</f>
        <v>2.2095238095238097</v>
      </c>
      <c r="P160">
        <f t="shared" si="6"/>
        <v>113.17073170731707</v>
      </c>
      <c r="Q160" t="s">
        <v>2036</v>
      </c>
      <c r="R160" t="s">
        <v>2037</v>
      </c>
      <c r="S160" s="8">
        <f t="shared" si="7"/>
        <v>42346.25</v>
      </c>
      <c r="T160" s="8">
        <f t="shared" si="8"/>
        <v>42347.25</v>
      </c>
    </row>
    <row r="161" spans="1:20" ht="16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>E161/D161</f>
        <v>1.0001150627615063</v>
      </c>
      <c r="P161">
        <f t="shared" si="6"/>
        <v>105.00933552992861</v>
      </c>
      <c r="Q161" t="s">
        <v>2040</v>
      </c>
      <c r="R161" t="s">
        <v>2041</v>
      </c>
      <c r="S161" s="8">
        <f t="shared" si="7"/>
        <v>43551.208333333328</v>
      </c>
      <c r="T161" s="8">
        <f t="shared" si="8"/>
        <v>43569.208333333328</v>
      </c>
    </row>
    <row r="162" spans="1:20" ht="16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>E162/D162</f>
        <v>1.6231249999999999</v>
      </c>
      <c r="P162">
        <f t="shared" si="6"/>
        <v>79.176829268292678</v>
      </c>
      <c r="Q162" t="s">
        <v>2038</v>
      </c>
      <c r="R162" t="s">
        <v>2047</v>
      </c>
      <c r="S162" s="8">
        <f t="shared" si="7"/>
        <v>43582.208333333328</v>
      </c>
      <c r="T162" s="8">
        <f t="shared" si="8"/>
        <v>43598.208333333328</v>
      </c>
    </row>
    <row r="163" spans="1:20" ht="31.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>E163/D163</f>
        <v>0.78181818181818186</v>
      </c>
      <c r="P163">
        <f t="shared" si="6"/>
        <v>57.333333333333336</v>
      </c>
      <c r="Q163" t="s">
        <v>2038</v>
      </c>
      <c r="R163" t="s">
        <v>2039</v>
      </c>
      <c r="S163" s="8">
        <f t="shared" si="7"/>
        <v>42270.208333333328</v>
      </c>
      <c r="T163" s="8">
        <f t="shared" si="8"/>
        <v>42276.208333333328</v>
      </c>
    </row>
    <row r="164" spans="1:20" ht="31.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>E164/D164</f>
        <v>1.4973770491803278</v>
      </c>
      <c r="P164">
        <f t="shared" si="6"/>
        <v>58.178343949044589</v>
      </c>
      <c r="Q164" t="s">
        <v>2036</v>
      </c>
      <c r="R164" t="s">
        <v>2037</v>
      </c>
      <c r="S164" s="8">
        <f t="shared" si="7"/>
        <v>43442.25</v>
      </c>
      <c r="T164" s="8">
        <f t="shared" si="8"/>
        <v>43472.25</v>
      </c>
    </row>
    <row r="165" spans="1:20" ht="16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>E165/D165</f>
        <v>2.5325714285714285</v>
      </c>
      <c r="P165">
        <f t="shared" si="6"/>
        <v>36.032520325203251</v>
      </c>
      <c r="Q165" t="s">
        <v>2055</v>
      </c>
      <c r="R165" t="s">
        <v>2056</v>
      </c>
      <c r="S165" s="8">
        <f t="shared" si="7"/>
        <v>43028.208333333328</v>
      </c>
      <c r="T165" s="8">
        <f t="shared" si="8"/>
        <v>43077.25</v>
      </c>
    </row>
    <row r="166" spans="1:20" ht="16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>E166/D166</f>
        <v>1.0016943521594683</v>
      </c>
      <c r="P166">
        <f t="shared" si="6"/>
        <v>107.99068767908309</v>
      </c>
      <c r="Q166" t="s">
        <v>2040</v>
      </c>
      <c r="R166" t="s">
        <v>2041</v>
      </c>
      <c r="S166" s="8">
        <f t="shared" si="7"/>
        <v>43016.208333333328</v>
      </c>
      <c r="T166" s="8">
        <f t="shared" si="8"/>
        <v>43017.208333333328</v>
      </c>
    </row>
    <row r="167" spans="1:20" ht="16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>E167/D167</f>
        <v>1.2199004424778761</v>
      </c>
      <c r="P167">
        <f t="shared" si="6"/>
        <v>44.005985634477256</v>
      </c>
      <c r="Q167" t="s">
        <v>2038</v>
      </c>
      <c r="R167" t="s">
        <v>2039</v>
      </c>
      <c r="S167" s="8">
        <f t="shared" si="7"/>
        <v>42948.208333333328</v>
      </c>
      <c r="T167" s="8">
        <f t="shared" si="8"/>
        <v>42980.208333333328</v>
      </c>
    </row>
    <row r="168" spans="1:20" ht="16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>E168/D168</f>
        <v>1.3713265306122449</v>
      </c>
      <c r="P168">
        <f t="shared" si="6"/>
        <v>55.077868852459019</v>
      </c>
      <c r="Q168" t="s">
        <v>2055</v>
      </c>
      <c r="R168" t="s">
        <v>2056</v>
      </c>
      <c r="S168" s="8">
        <f t="shared" si="7"/>
        <v>40534.25</v>
      </c>
      <c r="T168" s="8">
        <f t="shared" si="8"/>
        <v>40538.25</v>
      </c>
    </row>
    <row r="169" spans="1:20" ht="16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>E169/D169</f>
        <v>4.155384615384615</v>
      </c>
      <c r="P169">
        <f t="shared" si="6"/>
        <v>74</v>
      </c>
      <c r="Q169" t="s">
        <v>2040</v>
      </c>
      <c r="R169" t="s">
        <v>2041</v>
      </c>
      <c r="S169" s="8">
        <f t="shared" si="7"/>
        <v>41435.208333333336</v>
      </c>
      <c r="T169" s="8">
        <f t="shared" si="8"/>
        <v>41445.208333333336</v>
      </c>
    </row>
    <row r="170" spans="1:20" ht="16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>E170/D170</f>
        <v>0.3130913348946136</v>
      </c>
      <c r="P170">
        <f t="shared" si="6"/>
        <v>41.996858638743454</v>
      </c>
      <c r="Q170" t="s">
        <v>2036</v>
      </c>
      <c r="R170" t="s">
        <v>2046</v>
      </c>
      <c r="S170" s="8">
        <f t="shared" si="7"/>
        <v>43518.25</v>
      </c>
      <c r="T170" s="8">
        <f t="shared" si="8"/>
        <v>43541.208333333328</v>
      </c>
    </row>
    <row r="171" spans="1:20" ht="16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>E171/D171</f>
        <v>4.240815450643777</v>
      </c>
      <c r="P171">
        <f t="shared" si="6"/>
        <v>77.988161010260455</v>
      </c>
      <c r="Q171" t="s">
        <v>2042</v>
      </c>
      <c r="R171" t="s">
        <v>2053</v>
      </c>
      <c r="S171" s="8">
        <f t="shared" si="7"/>
        <v>41077.208333333336</v>
      </c>
      <c r="T171" s="8">
        <f t="shared" si="8"/>
        <v>41105.208333333336</v>
      </c>
    </row>
    <row r="172" spans="1:20" ht="16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>E172/D172</f>
        <v>2.9388623072833599E-2</v>
      </c>
      <c r="P172">
        <f t="shared" si="6"/>
        <v>82.507462686567166</v>
      </c>
      <c r="Q172" t="s">
        <v>2036</v>
      </c>
      <c r="R172" t="s">
        <v>2046</v>
      </c>
      <c r="S172" s="8">
        <f t="shared" si="7"/>
        <v>42950.208333333328</v>
      </c>
      <c r="T172" s="8">
        <f t="shared" si="8"/>
        <v>42957.208333333328</v>
      </c>
    </row>
    <row r="173" spans="1:20" ht="31.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>E173/D173</f>
        <v>0.1063265306122449</v>
      </c>
      <c r="P173">
        <f t="shared" si="6"/>
        <v>104.2</v>
      </c>
      <c r="Q173" t="s">
        <v>2048</v>
      </c>
      <c r="R173" t="s">
        <v>2060</v>
      </c>
      <c r="S173" s="8">
        <f t="shared" si="7"/>
        <v>41718.208333333336</v>
      </c>
      <c r="T173" s="8">
        <f t="shared" si="8"/>
        <v>41740.208333333336</v>
      </c>
    </row>
    <row r="174" spans="1:20" ht="16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>E174/D174</f>
        <v>0.82874999999999999</v>
      </c>
      <c r="P174">
        <f t="shared" si="6"/>
        <v>25.5</v>
      </c>
      <c r="Q174" t="s">
        <v>2042</v>
      </c>
      <c r="R174" t="s">
        <v>2043</v>
      </c>
      <c r="S174" s="8">
        <f t="shared" si="7"/>
        <v>41839.208333333336</v>
      </c>
      <c r="T174" s="8">
        <f t="shared" si="8"/>
        <v>41854.208333333336</v>
      </c>
    </row>
    <row r="175" spans="1:20" ht="16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>E175/D175</f>
        <v>1.6301447776628748</v>
      </c>
      <c r="P175">
        <f t="shared" si="6"/>
        <v>100.98334401024984</v>
      </c>
      <c r="Q175" t="s">
        <v>2040</v>
      </c>
      <c r="R175" t="s">
        <v>2041</v>
      </c>
      <c r="S175" s="8">
        <f t="shared" si="7"/>
        <v>41412.208333333336</v>
      </c>
      <c r="T175" s="8">
        <f t="shared" si="8"/>
        <v>41418.208333333336</v>
      </c>
    </row>
    <row r="176" spans="1:20" ht="16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>E176/D176</f>
        <v>8.9466666666666672</v>
      </c>
      <c r="P176">
        <f t="shared" si="6"/>
        <v>111.83333333333333</v>
      </c>
      <c r="Q176" t="s">
        <v>2038</v>
      </c>
      <c r="R176" t="s">
        <v>2047</v>
      </c>
      <c r="S176" s="8">
        <f t="shared" si="7"/>
        <v>42282.208333333328</v>
      </c>
      <c r="T176" s="8">
        <f t="shared" si="8"/>
        <v>42283.208333333328</v>
      </c>
    </row>
    <row r="177" spans="1:20" ht="16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>E177/D177</f>
        <v>0.26191501103752757</v>
      </c>
      <c r="P177">
        <f t="shared" si="6"/>
        <v>41.999115044247787</v>
      </c>
      <c r="Q177" t="s">
        <v>2040</v>
      </c>
      <c r="R177" t="s">
        <v>2041</v>
      </c>
      <c r="S177" s="8">
        <f t="shared" si="7"/>
        <v>42613.208333333328</v>
      </c>
      <c r="T177" s="8">
        <f t="shared" si="8"/>
        <v>42632.208333333328</v>
      </c>
    </row>
    <row r="178" spans="1:20" ht="31.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>E178/D178</f>
        <v>0.74834782608695649</v>
      </c>
      <c r="P178">
        <f t="shared" si="6"/>
        <v>110.05115089514067</v>
      </c>
      <c r="Q178" t="s">
        <v>2040</v>
      </c>
      <c r="R178" t="s">
        <v>2041</v>
      </c>
      <c r="S178" s="8">
        <f t="shared" si="7"/>
        <v>42616.208333333328</v>
      </c>
      <c r="T178" s="8">
        <f t="shared" si="8"/>
        <v>42625.208333333328</v>
      </c>
    </row>
    <row r="179" spans="1:20" ht="16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>E179/D179</f>
        <v>4.1647680412371137</v>
      </c>
      <c r="P179">
        <f t="shared" si="6"/>
        <v>58.997079225994888</v>
      </c>
      <c r="Q179" t="s">
        <v>2040</v>
      </c>
      <c r="R179" t="s">
        <v>2041</v>
      </c>
      <c r="S179" s="8">
        <f t="shared" si="7"/>
        <v>40497.25</v>
      </c>
      <c r="T179" s="8">
        <f t="shared" si="8"/>
        <v>40522.25</v>
      </c>
    </row>
    <row r="180" spans="1:20" ht="16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>E180/D180</f>
        <v>0.96208333333333329</v>
      </c>
      <c r="P180">
        <f t="shared" si="6"/>
        <v>32.985714285714288</v>
      </c>
      <c r="Q180" t="s">
        <v>2034</v>
      </c>
      <c r="R180" t="s">
        <v>2035</v>
      </c>
      <c r="S180" s="8">
        <f t="shared" si="7"/>
        <v>42999.208333333328</v>
      </c>
      <c r="T180" s="8">
        <f t="shared" si="8"/>
        <v>43008.208333333328</v>
      </c>
    </row>
    <row r="181" spans="1:20" ht="31.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>E181/D181</f>
        <v>3.5771910112359548</v>
      </c>
      <c r="P181">
        <f t="shared" si="6"/>
        <v>45.005654509471306</v>
      </c>
      <c r="Q181" t="s">
        <v>2040</v>
      </c>
      <c r="R181" t="s">
        <v>2041</v>
      </c>
      <c r="S181" s="8">
        <f t="shared" si="7"/>
        <v>41350.208333333336</v>
      </c>
      <c r="T181" s="8">
        <f t="shared" si="8"/>
        <v>41351.208333333336</v>
      </c>
    </row>
    <row r="182" spans="1:20" ht="16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>E182/D182</f>
        <v>3.0845714285714285</v>
      </c>
      <c r="P182">
        <f t="shared" si="6"/>
        <v>81.98196487897485</v>
      </c>
      <c r="Q182" t="s">
        <v>2038</v>
      </c>
      <c r="R182" t="s">
        <v>2047</v>
      </c>
      <c r="S182" s="8">
        <f t="shared" si="7"/>
        <v>40259.208333333336</v>
      </c>
      <c r="T182" s="8">
        <f t="shared" si="8"/>
        <v>40264.208333333336</v>
      </c>
    </row>
    <row r="183" spans="1:20" ht="16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>E183/D183</f>
        <v>0.61802325581395345</v>
      </c>
      <c r="P183">
        <f t="shared" si="6"/>
        <v>39.080882352941174</v>
      </c>
      <c r="Q183" t="s">
        <v>2038</v>
      </c>
      <c r="R183" t="s">
        <v>2039</v>
      </c>
      <c r="S183" s="8">
        <f t="shared" si="7"/>
        <v>43012.208333333328</v>
      </c>
      <c r="T183" s="8">
        <f t="shared" si="8"/>
        <v>43030.208333333328</v>
      </c>
    </row>
    <row r="184" spans="1:20" ht="31.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>E184/D184</f>
        <v>7.2232472324723247</v>
      </c>
      <c r="P184">
        <f t="shared" si="6"/>
        <v>58.996383363471971</v>
      </c>
      <c r="Q184" t="s">
        <v>2040</v>
      </c>
      <c r="R184" t="s">
        <v>2041</v>
      </c>
      <c r="S184" s="8">
        <f t="shared" si="7"/>
        <v>43631.208333333328</v>
      </c>
      <c r="T184" s="8">
        <f t="shared" si="8"/>
        <v>43647.208333333328</v>
      </c>
    </row>
    <row r="185" spans="1:20" ht="31.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>E185/D185</f>
        <v>0.69117647058823528</v>
      </c>
      <c r="P185">
        <f t="shared" si="6"/>
        <v>40.988372093023258</v>
      </c>
      <c r="Q185" t="s">
        <v>2036</v>
      </c>
      <c r="R185" t="s">
        <v>2037</v>
      </c>
      <c r="S185" s="8">
        <f t="shared" si="7"/>
        <v>40430.208333333336</v>
      </c>
      <c r="T185" s="8">
        <f t="shared" si="8"/>
        <v>40443.208333333336</v>
      </c>
    </row>
    <row r="186" spans="1:20" ht="16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>E186/D186</f>
        <v>2.9305555555555554</v>
      </c>
      <c r="P186">
        <f t="shared" si="6"/>
        <v>31.029411764705884</v>
      </c>
      <c r="Q186" t="s">
        <v>2040</v>
      </c>
      <c r="R186" t="s">
        <v>2041</v>
      </c>
      <c r="S186" s="8">
        <f t="shared" si="7"/>
        <v>43588.208333333328</v>
      </c>
      <c r="T186" s="8">
        <f t="shared" si="8"/>
        <v>43589.208333333328</v>
      </c>
    </row>
    <row r="187" spans="1:20" ht="16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>E187/D187</f>
        <v>0.71799999999999997</v>
      </c>
      <c r="P187">
        <f t="shared" si="6"/>
        <v>37.789473684210527</v>
      </c>
      <c r="Q187" t="s">
        <v>2042</v>
      </c>
      <c r="R187" t="s">
        <v>2061</v>
      </c>
      <c r="S187" s="8">
        <f t="shared" si="7"/>
        <v>43233.208333333328</v>
      </c>
      <c r="T187" s="8">
        <f t="shared" si="8"/>
        <v>43244.208333333328</v>
      </c>
    </row>
    <row r="188" spans="1:20" ht="16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>E188/D188</f>
        <v>0.31934684684684683</v>
      </c>
      <c r="P188">
        <f t="shared" si="6"/>
        <v>32.006772009029348</v>
      </c>
      <c r="Q188" t="s">
        <v>2040</v>
      </c>
      <c r="R188" t="s">
        <v>2041</v>
      </c>
      <c r="S188" s="8">
        <f t="shared" si="7"/>
        <v>41782.208333333336</v>
      </c>
      <c r="T188" s="8">
        <f t="shared" si="8"/>
        <v>41797.208333333336</v>
      </c>
    </row>
    <row r="189" spans="1:20" ht="16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>E189/D189</f>
        <v>2.2987375415282392</v>
      </c>
      <c r="P189">
        <f t="shared" si="6"/>
        <v>95.966712898751737</v>
      </c>
      <c r="Q189" t="s">
        <v>2042</v>
      </c>
      <c r="R189" t="s">
        <v>2053</v>
      </c>
      <c r="S189" s="8">
        <f t="shared" si="7"/>
        <v>41328.25</v>
      </c>
      <c r="T189" s="8">
        <f t="shared" si="8"/>
        <v>41356.208333333336</v>
      </c>
    </row>
    <row r="190" spans="1:20" ht="16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>E190/D190</f>
        <v>0.3201219512195122</v>
      </c>
      <c r="P190">
        <f t="shared" si="6"/>
        <v>75</v>
      </c>
      <c r="Q190" t="s">
        <v>2040</v>
      </c>
      <c r="R190" t="s">
        <v>2041</v>
      </c>
      <c r="S190" s="8">
        <f t="shared" si="7"/>
        <v>41975.25</v>
      </c>
      <c r="T190" s="8">
        <f t="shared" si="8"/>
        <v>41976.25</v>
      </c>
    </row>
    <row r="191" spans="1:20" ht="16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>E191/D191</f>
        <v>0.23525352848928385</v>
      </c>
      <c r="P191">
        <f t="shared" si="6"/>
        <v>102.0498866213152</v>
      </c>
      <c r="Q191" t="s">
        <v>2040</v>
      </c>
      <c r="R191" t="s">
        <v>2041</v>
      </c>
      <c r="S191" s="8">
        <f t="shared" si="7"/>
        <v>42433.25</v>
      </c>
      <c r="T191" s="8">
        <f t="shared" si="8"/>
        <v>42433.25</v>
      </c>
    </row>
    <row r="192" spans="1:20" ht="16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>E192/D192</f>
        <v>0.68594594594594593</v>
      </c>
      <c r="P192">
        <f t="shared" si="6"/>
        <v>105.75</v>
      </c>
      <c r="Q192" t="s">
        <v>2040</v>
      </c>
      <c r="R192" t="s">
        <v>2041</v>
      </c>
      <c r="S192" s="8">
        <f t="shared" si="7"/>
        <v>41429.208333333336</v>
      </c>
      <c r="T192" s="8">
        <f t="shared" si="8"/>
        <v>41430.208333333336</v>
      </c>
    </row>
    <row r="193" spans="1:20" ht="16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>E193/D193</f>
        <v>0.37952380952380954</v>
      </c>
      <c r="P193">
        <f t="shared" si="6"/>
        <v>37.069767441860463</v>
      </c>
      <c r="Q193" t="s">
        <v>2040</v>
      </c>
      <c r="R193" t="s">
        <v>2041</v>
      </c>
      <c r="S193" s="8">
        <f t="shared" si="7"/>
        <v>43536.208333333328</v>
      </c>
      <c r="T193" s="8">
        <f t="shared" si="8"/>
        <v>43539.208333333328</v>
      </c>
    </row>
    <row r="194" spans="1:20" ht="16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>E194/D194</f>
        <v>0.19992957746478873</v>
      </c>
      <c r="P194">
        <f t="shared" si="6"/>
        <v>35.049382716049379</v>
      </c>
      <c r="Q194" t="s">
        <v>2036</v>
      </c>
      <c r="R194" t="s">
        <v>2037</v>
      </c>
      <c r="S194" s="8">
        <f t="shared" si="7"/>
        <v>41817.208333333336</v>
      </c>
      <c r="T194" s="8">
        <f t="shared" si="8"/>
        <v>41821.208333333336</v>
      </c>
    </row>
    <row r="195" spans="1:20" ht="16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>E195/D195</f>
        <v>0.45636363636363636</v>
      </c>
      <c r="P195">
        <f t="shared" ref="P195:P258" si="9">E195/G195</f>
        <v>46.338461538461537</v>
      </c>
      <c r="Q195" t="s">
        <v>2036</v>
      </c>
      <c r="R195" t="s">
        <v>2046</v>
      </c>
      <c r="S195" s="8">
        <f t="shared" ref="S195:S258" si="10">(((J195/60)/60)/24)+DATE(1970,1,1)</f>
        <v>43198.208333333328</v>
      </c>
      <c r="T195" s="8">
        <f t="shared" ref="T195:T258" si="11">(((K195/60)/60)/24)+DATE(1970,1,1)</f>
        <v>43202.208333333328</v>
      </c>
    </row>
    <row r="196" spans="1:20" ht="16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>E196/D196</f>
        <v>1.227605633802817</v>
      </c>
      <c r="P196">
        <f t="shared" si="9"/>
        <v>69.174603174603178</v>
      </c>
      <c r="Q196" t="s">
        <v>2036</v>
      </c>
      <c r="R196" t="s">
        <v>2058</v>
      </c>
      <c r="S196" s="8">
        <f t="shared" si="10"/>
        <v>42261.208333333328</v>
      </c>
      <c r="T196" s="8">
        <f t="shared" si="11"/>
        <v>42277.208333333328</v>
      </c>
    </row>
    <row r="197" spans="1:20" ht="16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>E197/D197</f>
        <v>3.61753164556962</v>
      </c>
      <c r="P197">
        <f t="shared" si="9"/>
        <v>109.07824427480917</v>
      </c>
      <c r="Q197" t="s">
        <v>2036</v>
      </c>
      <c r="R197" t="s">
        <v>2044</v>
      </c>
      <c r="S197" s="8">
        <f t="shared" si="10"/>
        <v>43310.208333333328</v>
      </c>
      <c r="T197" s="8">
        <f t="shared" si="11"/>
        <v>43317.208333333328</v>
      </c>
    </row>
    <row r="198" spans="1:20" ht="16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>E198/D198</f>
        <v>0.63146341463414635</v>
      </c>
      <c r="P198">
        <f t="shared" si="9"/>
        <v>51.78</v>
      </c>
      <c r="Q198" t="s">
        <v>2038</v>
      </c>
      <c r="R198" t="s">
        <v>2047</v>
      </c>
      <c r="S198" s="8">
        <f t="shared" si="10"/>
        <v>42616.208333333328</v>
      </c>
      <c r="T198" s="8">
        <f t="shared" si="11"/>
        <v>42635.208333333328</v>
      </c>
    </row>
    <row r="199" spans="1:20" ht="16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>E199/D199</f>
        <v>2.9820475319926874</v>
      </c>
      <c r="P199">
        <f t="shared" si="9"/>
        <v>82.010055304172951</v>
      </c>
      <c r="Q199" t="s">
        <v>2042</v>
      </c>
      <c r="R199" t="s">
        <v>2045</v>
      </c>
      <c r="S199" s="8">
        <f t="shared" si="10"/>
        <v>42909.208333333328</v>
      </c>
      <c r="T199" s="8">
        <f t="shared" si="11"/>
        <v>42923.208333333328</v>
      </c>
    </row>
    <row r="200" spans="1:20" ht="16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>E200/D200</f>
        <v>9.5585443037974685E-2</v>
      </c>
      <c r="P200">
        <f t="shared" si="9"/>
        <v>35.958333333333336</v>
      </c>
      <c r="Q200" t="s">
        <v>2036</v>
      </c>
      <c r="R200" t="s">
        <v>2044</v>
      </c>
      <c r="S200" s="8">
        <f t="shared" si="10"/>
        <v>40396.208333333336</v>
      </c>
      <c r="T200" s="8">
        <f t="shared" si="11"/>
        <v>40425.208333333336</v>
      </c>
    </row>
    <row r="201" spans="1:20" ht="16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>E201/D201</f>
        <v>0.5377777777777778</v>
      </c>
      <c r="P201">
        <f t="shared" si="9"/>
        <v>74.461538461538467</v>
      </c>
      <c r="Q201" t="s">
        <v>2036</v>
      </c>
      <c r="R201" t="s">
        <v>2037</v>
      </c>
      <c r="S201" s="8">
        <f t="shared" si="10"/>
        <v>42192.208333333328</v>
      </c>
      <c r="T201" s="8">
        <f t="shared" si="11"/>
        <v>42196.208333333328</v>
      </c>
    </row>
    <row r="202" spans="1:20" ht="16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>E202/D202</f>
        <v>0.02</v>
      </c>
      <c r="P202">
        <f t="shared" si="9"/>
        <v>2</v>
      </c>
      <c r="Q202" t="s">
        <v>2040</v>
      </c>
      <c r="R202" t="s">
        <v>2041</v>
      </c>
      <c r="S202" s="8">
        <f t="shared" si="10"/>
        <v>40262.208333333336</v>
      </c>
      <c r="T202" s="8">
        <f t="shared" si="11"/>
        <v>40273.208333333336</v>
      </c>
    </row>
    <row r="203" spans="1:20" ht="16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>E203/D203</f>
        <v>6.8119047619047617</v>
      </c>
      <c r="P203">
        <f t="shared" si="9"/>
        <v>91.114649681528661</v>
      </c>
      <c r="Q203" t="s">
        <v>2038</v>
      </c>
      <c r="R203" t="s">
        <v>2039</v>
      </c>
      <c r="S203" s="8">
        <f t="shared" si="10"/>
        <v>41845.208333333336</v>
      </c>
      <c r="T203" s="8">
        <f t="shared" si="11"/>
        <v>41863.208333333336</v>
      </c>
    </row>
    <row r="204" spans="1:20" ht="16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>E204/D204</f>
        <v>0.78831325301204824</v>
      </c>
      <c r="P204">
        <f t="shared" si="9"/>
        <v>79.792682926829272</v>
      </c>
      <c r="Q204" t="s">
        <v>2034</v>
      </c>
      <c r="R204" t="s">
        <v>2035</v>
      </c>
      <c r="S204" s="8">
        <f t="shared" si="10"/>
        <v>40818.208333333336</v>
      </c>
      <c r="T204" s="8">
        <f t="shared" si="11"/>
        <v>40822.208333333336</v>
      </c>
    </row>
    <row r="205" spans="1:20" ht="31.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>E205/D205</f>
        <v>1.3440792216817234</v>
      </c>
      <c r="P205">
        <f t="shared" si="9"/>
        <v>42.999777678968428</v>
      </c>
      <c r="Q205" t="s">
        <v>2040</v>
      </c>
      <c r="R205" t="s">
        <v>2041</v>
      </c>
      <c r="S205" s="8">
        <f t="shared" si="10"/>
        <v>42752.25</v>
      </c>
      <c r="T205" s="8">
        <f t="shared" si="11"/>
        <v>42754.25</v>
      </c>
    </row>
    <row r="206" spans="1:20" ht="16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>E206/D206</f>
        <v>3.372E-2</v>
      </c>
      <c r="P206">
        <f t="shared" si="9"/>
        <v>63.225000000000001</v>
      </c>
      <c r="Q206" t="s">
        <v>2036</v>
      </c>
      <c r="R206" t="s">
        <v>2059</v>
      </c>
      <c r="S206" s="8">
        <f t="shared" si="10"/>
        <v>40636.208333333336</v>
      </c>
      <c r="T206" s="8">
        <f t="shared" si="11"/>
        <v>40646.208333333336</v>
      </c>
    </row>
    <row r="207" spans="1:20" ht="16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>E207/D207</f>
        <v>4.3184615384615386</v>
      </c>
      <c r="P207">
        <f t="shared" si="9"/>
        <v>70.174999999999997</v>
      </c>
      <c r="Q207" t="s">
        <v>2040</v>
      </c>
      <c r="R207" t="s">
        <v>2041</v>
      </c>
      <c r="S207" s="8">
        <f t="shared" si="10"/>
        <v>43390.208333333328</v>
      </c>
      <c r="T207" s="8">
        <f t="shared" si="11"/>
        <v>43402.208333333328</v>
      </c>
    </row>
    <row r="208" spans="1:20" ht="16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>E208/D208</f>
        <v>0.38844444444444443</v>
      </c>
      <c r="P208">
        <f t="shared" si="9"/>
        <v>61.333333333333336</v>
      </c>
      <c r="Q208" t="s">
        <v>2048</v>
      </c>
      <c r="R208" t="s">
        <v>2054</v>
      </c>
      <c r="S208" s="8">
        <f t="shared" si="10"/>
        <v>40236.25</v>
      </c>
      <c r="T208" s="8">
        <f t="shared" si="11"/>
        <v>40245.25</v>
      </c>
    </row>
    <row r="209" spans="1:20" ht="31.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>E209/D209</f>
        <v>4.2569999999999997</v>
      </c>
      <c r="P209">
        <f t="shared" si="9"/>
        <v>99</v>
      </c>
      <c r="Q209" t="s">
        <v>2036</v>
      </c>
      <c r="R209" t="s">
        <v>2037</v>
      </c>
      <c r="S209" s="8">
        <f t="shared" si="10"/>
        <v>43340.208333333328</v>
      </c>
      <c r="T209" s="8">
        <f t="shared" si="11"/>
        <v>43360.208333333328</v>
      </c>
    </row>
    <row r="210" spans="1:20" ht="16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>E210/D210</f>
        <v>1.0112239715591671</v>
      </c>
      <c r="P210">
        <f t="shared" si="9"/>
        <v>96.984900146127615</v>
      </c>
      <c r="Q210" t="s">
        <v>2042</v>
      </c>
      <c r="R210" t="s">
        <v>2043</v>
      </c>
      <c r="S210" s="8">
        <f t="shared" si="10"/>
        <v>43048.25</v>
      </c>
      <c r="T210" s="8">
        <f t="shared" si="11"/>
        <v>43072.25</v>
      </c>
    </row>
    <row r="211" spans="1:20" ht="16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>E211/D211</f>
        <v>0.21188688946015424</v>
      </c>
      <c r="P211">
        <f t="shared" si="9"/>
        <v>51.004950495049506</v>
      </c>
      <c r="Q211" t="s">
        <v>2042</v>
      </c>
      <c r="R211" t="s">
        <v>2043</v>
      </c>
      <c r="S211" s="8">
        <f t="shared" si="10"/>
        <v>42496.208333333328</v>
      </c>
      <c r="T211" s="8">
        <f t="shared" si="11"/>
        <v>42503.208333333328</v>
      </c>
    </row>
    <row r="212" spans="1:20" ht="16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>E212/D212</f>
        <v>0.67425531914893622</v>
      </c>
      <c r="P212">
        <f t="shared" si="9"/>
        <v>28.044247787610619</v>
      </c>
      <c r="Q212" t="s">
        <v>2042</v>
      </c>
      <c r="R212" t="s">
        <v>2064</v>
      </c>
      <c r="S212" s="8">
        <f t="shared" si="10"/>
        <v>42797.25</v>
      </c>
      <c r="T212" s="8">
        <f t="shared" si="11"/>
        <v>42824.208333333328</v>
      </c>
    </row>
    <row r="213" spans="1:20" ht="31.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>E213/D213</f>
        <v>0.9492337164750958</v>
      </c>
      <c r="P213">
        <f t="shared" si="9"/>
        <v>60.984615384615381</v>
      </c>
      <c r="Q213" t="s">
        <v>2040</v>
      </c>
      <c r="R213" t="s">
        <v>2041</v>
      </c>
      <c r="S213" s="8">
        <f t="shared" si="10"/>
        <v>41513.208333333336</v>
      </c>
      <c r="T213" s="8">
        <f t="shared" si="11"/>
        <v>41537.208333333336</v>
      </c>
    </row>
    <row r="214" spans="1:20" ht="31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>E214/D214</f>
        <v>1.5185185185185186</v>
      </c>
      <c r="P214">
        <f t="shared" si="9"/>
        <v>73.214285714285708</v>
      </c>
      <c r="Q214" t="s">
        <v>2040</v>
      </c>
      <c r="R214" t="s">
        <v>2041</v>
      </c>
      <c r="S214" s="8">
        <f t="shared" si="10"/>
        <v>43814.25</v>
      </c>
      <c r="T214" s="8">
        <f t="shared" si="11"/>
        <v>43860.25</v>
      </c>
    </row>
    <row r="215" spans="1:20" ht="31.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>E215/D215</f>
        <v>1.9516382252559727</v>
      </c>
      <c r="P215">
        <f t="shared" si="9"/>
        <v>39.997435299603637</v>
      </c>
      <c r="Q215" t="s">
        <v>2036</v>
      </c>
      <c r="R215" t="s">
        <v>2046</v>
      </c>
      <c r="S215" s="8">
        <f t="shared" si="10"/>
        <v>40488.208333333336</v>
      </c>
      <c r="T215" s="8">
        <f t="shared" si="11"/>
        <v>40496.25</v>
      </c>
    </row>
    <row r="216" spans="1:20" ht="16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>E216/D216</f>
        <v>10.231428571428571</v>
      </c>
      <c r="P216">
        <f t="shared" si="9"/>
        <v>86.812121212121212</v>
      </c>
      <c r="Q216" t="s">
        <v>2036</v>
      </c>
      <c r="R216" t="s">
        <v>2037</v>
      </c>
      <c r="S216" s="8">
        <f t="shared" si="10"/>
        <v>40409.208333333336</v>
      </c>
      <c r="T216" s="8">
        <f t="shared" si="11"/>
        <v>40415.208333333336</v>
      </c>
    </row>
    <row r="217" spans="1:20" ht="16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>E217/D217</f>
        <v>3.8418367346938778E-2</v>
      </c>
      <c r="P217">
        <f t="shared" si="9"/>
        <v>42.125874125874127</v>
      </c>
      <c r="Q217" t="s">
        <v>2040</v>
      </c>
      <c r="R217" t="s">
        <v>2041</v>
      </c>
      <c r="S217" s="8">
        <f t="shared" si="10"/>
        <v>43509.25</v>
      </c>
      <c r="T217" s="8">
        <f t="shared" si="11"/>
        <v>43511.25</v>
      </c>
    </row>
    <row r="218" spans="1:20" ht="16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>E218/D218</f>
        <v>1.5507066557107643</v>
      </c>
      <c r="P218">
        <f t="shared" si="9"/>
        <v>103.97851239669421</v>
      </c>
      <c r="Q218" t="s">
        <v>2040</v>
      </c>
      <c r="R218" t="s">
        <v>2041</v>
      </c>
      <c r="S218" s="8">
        <f t="shared" si="10"/>
        <v>40869.25</v>
      </c>
      <c r="T218" s="8">
        <f t="shared" si="11"/>
        <v>40871.25</v>
      </c>
    </row>
    <row r="219" spans="1:20" ht="16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>E219/D219</f>
        <v>0.44753477588871715</v>
      </c>
      <c r="P219">
        <f t="shared" si="9"/>
        <v>62.003211991434689</v>
      </c>
      <c r="Q219" t="s">
        <v>2042</v>
      </c>
      <c r="R219" t="s">
        <v>2064</v>
      </c>
      <c r="S219" s="8">
        <f t="shared" si="10"/>
        <v>43583.208333333328</v>
      </c>
      <c r="T219" s="8">
        <f t="shared" si="11"/>
        <v>43592.208333333328</v>
      </c>
    </row>
    <row r="220" spans="1:20" ht="16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>E220/D220</f>
        <v>2.1594736842105262</v>
      </c>
      <c r="P220">
        <f t="shared" si="9"/>
        <v>31.005037783375315</v>
      </c>
      <c r="Q220" t="s">
        <v>2042</v>
      </c>
      <c r="R220" t="s">
        <v>2053</v>
      </c>
      <c r="S220" s="8">
        <f t="shared" si="10"/>
        <v>40858.25</v>
      </c>
      <c r="T220" s="8">
        <f t="shared" si="11"/>
        <v>40892.25</v>
      </c>
    </row>
    <row r="221" spans="1:20" ht="16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>E221/D221</f>
        <v>3.3212709832134291</v>
      </c>
      <c r="P221">
        <f t="shared" si="9"/>
        <v>89.991552956465242</v>
      </c>
      <c r="Q221" t="s">
        <v>2042</v>
      </c>
      <c r="R221" t="s">
        <v>2050</v>
      </c>
      <c r="S221" s="8">
        <f t="shared" si="10"/>
        <v>41137.208333333336</v>
      </c>
      <c r="T221" s="8">
        <f t="shared" si="11"/>
        <v>41149.208333333336</v>
      </c>
    </row>
    <row r="222" spans="1:20" ht="16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>E222/D222</f>
        <v>8.4430379746835441E-2</v>
      </c>
      <c r="P222">
        <f t="shared" si="9"/>
        <v>39.235294117647058</v>
      </c>
      <c r="Q222" t="s">
        <v>2040</v>
      </c>
      <c r="R222" t="s">
        <v>2041</v>
      </c>
      <c r="S222" s="8">
        <f t="shared" si="10"/>
        <v>40725.208333333336</v>
      </c>
      <c r="T222" s="8">
        <f t="shared" si="11"/>
        <v>40743.208333333336</v>
      </c>
    </row>
    <row r="223" spans="1:20" ht="31.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>E223/D223</f>
        <v>0.9862551440329218</v>
      </c>
      <c r="P223">
        <f t="shared" si="9"/>
        <v>54.993116108306566</v>
      </c>
      <c r="Q223" t="s">
        <v>2034</v>
      </c>
      <c r="R223" t="s">
        <v>2035</v>
      </c>
      <c r="S223" s="8">
        <f t="shared" si="10"/>
        <v>41081.208333333336</v>
      </c>
      <c r="T223" s="8">
        <f t="shared" si="11"/>
        <v>41083.208333333336</v>
      </c>
    </row>
    <row r="224" spans="1:20" ht="16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>E224/D224</f>
        <v>1.3797916666666667</v>
      </c>
      <c r="P224">
        <f t="shared" si="9"/>
        <v>47.992753623188406</v>
      </c>
      <c r="Q224" t="s">
        <v>2055</v>
      </c>
      <c r="R224" t="s">
        <v>2056</v>
      </c>
      <c r="S224" s="8">
        <f t="shared" si="10"/>
        <v>41914.208333333336</v>
      </c>
      <c r="T224" s="8">
        <f t="shared" si="11"/>
        <v>41915.208333333336</v>
      </c>
    </row>
    <row r="225" spans="1:20" ht="16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>E225/D225</f>
        <v>0.93810996563573879</v>
      </c>
      <c r="P225">
        <f t="shared" si="9"/>
        <v>87.966702470461868</v>
      </c>
      <c r="Q225" t="s">
        <v>2040</v>
      </c>
      <c r="R225" t="s">
        <v>2041</v>
      </c>
      <c r="S225" s="8">
        <f t="shared" si="10"/>
        <v>42445.208333333328</v>
      </c>
      <c r="T225" s="8">
        <f t="shared" si="11"/>
        <v>42459.208333333328</v>
      </c>
    </row>
    <row r="226" spans="1:20" ht="16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>E226/D226</f>
        <v>4.0363930885529156</v>
      </c>
      <c r="P226">
        <f t="shared" si="9"/>
        <v>51.999165275459099</v>
      </c>
      <c r="Q226" t="s">
        <v>2042</v>
      </c>
      <c r="R226" t="s">
        <v>2064</v>
      </c>
      <c r="S226" s="8">
        <f t="shared" si="10"/>
        <v>41906.208333333336</v>
      </c>
      <c r="T226" s="8">
        <f t="shared" si="11"/>
        <v>41951.25</v>
      </c>
    </row>
    <row r="227" spans="1:20" ht="16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>E227/D227</f>
        <v>2.6017404129793511</v>
      </c>
      <c r="P227">
        <f t="shared" si="9"/>
        <v>29.999659863945578</v>
      </c>
      <c r="Q227" t="s">
        <v>2036</v>
      </c>
      <c r="R227" t="s">
        <v>2037</v>
      </c>
      <c r="S227" s="8">
        <f t="shared" si="10"/>
        <v>41762.208333333336</v>
      </c>
      <c r="T227" s="8">
        <f t="shared" si="11"/>
        <v>41762.208333333336</v>
      </c>
    </row>
    <row r="228" spans="1:20" ht="16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>E228/D228</f>
        <v>3.6663333333333332</v>
      </c>
      <c r="P228">
        <f t="shared" si="9"/>
        <v>98.205357142857139</v>
      </c>
      <c r="Q228" t="s">
        <v>2055</v>
      </c>
      <c r="R228" t="s">
        <v>2056</v>
      </c>
      <c r="S228" s="8">
        <f t="shared" si="10"/>
        <v>40276.208333333336</v>
      </c>
      <c r="T228" s="8">
        <f t="shared" si="11"/>
        <v>40313.208333333336</v>
      </c>
    </row>
    <row r="229" spans="1:20" ht="16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>E229/D229</f>
        <v>1.687208538587849</v>
      </c>
      <c r="P229">
        <f t="shared" si="9"/>
        <v>108.96182396606575</v>
      </c>
      <c r="Q229" t="s">
        <v>2051</v>
      </c>
      <c r="R229" t="s">
        <v>2062</v>
      </c>
      <c r="S229" s="8">
        <f t="shared" si="10"/>
        <v>42139.208333333328</v>
      </c>
      <c r="T229" s="8">
        <f t="shared" si="11"/>
        <v>42145.208333333328</v>
      </c>
    </row>
    <row r="230" spans="1:20" ht="16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>E230/D230</f>
        <v>1.1990717911530093</v>
      </c>
      <c r="P230">
        <f t="shared" si="9"/>
        <v>66.998379254457049</v>
      </c>
      <c r="Q230" t="s">
        <v>2042</v>
      </c>
      <c r="R230" t="s">
        <v>2050</v>
      </c>
      <c r="S230" s="8">
        <f t="shared" si="10"/>
        <v>42613.208333333328</v>
      </c>
      <c r="T230" s="8">
        <f t="shared" si="11"/>
        <v>42638.208333333328</v>
      </c>
    </row>
    <row r="231" spans="1:20" ht="16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>E231/D231</f>
        <v>1.936892523364486</v>
      </c>
      <c r="P231">
        <f t="shared" si="9"/>
        <v>64.99333594668758</v>
      </c>
      <c r="Q231" t="s">
        <v>2051</v>
      </c>
      <c r="R231" t="s">
        <v>2062</v>
      </c>
      <c r="S231" s="8">
        <f t="shared" si="10"/>
        <v>42887.208333333328</v>
      </c>
      <c r="T231" s="8">
        <f t="shared" si="11"/>
        <v>42935.208333333328</v>
      </c>
    </row>
    <row r="232" spans="1:20" ht="16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>E232/D232</f>
        <v>4.2016666666666671</v>
      </c>
      <c r="P232">
        <f t="shared" si="9"/>
        <v>99.841584158415841</v>
      </c>
      <c r="Q232" t="s">
        <v>2051</v>
      </c>
      <c r="R232" t="s">
        <v>2052</v>
      </c>
      <c r="S232" s="8">
        <f t="shared" si="10"/>
        <v>43805.25</v>
      </c>
      <c r="T232" s="8">
        <f t="shared" si="11"/>
        <v>43805.25</v>
      </c>
    </row>
    <row r="233" spans="1:20" ht="16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>E233/D233</f>
        <v>0.76708333333333334</v>
      </c>
      <c r="P233">
        <f t="shared" si="9"/>
        <v>82.432835820895519</v>
      </c>
      <c r="Q233" t="s">
        <v>2040</v>
      </c>
      <c r="R233" t="s">
        <v>2041</v>
      </c>
      <c r="S233" s="8">
        <f t="shared" si="10"/>
        <v>41415.208333333336</v>
      </c>
      <c r="T233" s="8">
        <f t="shared" si="11"/>
        <v>41473.208333333336</v>
      </c>
    </row>
    <row r="234" spans="1:20" ht="16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>E234/D234</f>
        <v>1.7126470588235294</v>
      </c>
      <c r="P234">
        <f t="shared" si="9"/>
        <v>63.293478260869563</v>
      </c>
      <c r="Q234" t="s">
        <v>2040</v>
      </c>
      <c r="R234" t="s">
        <v>2041</v>
      </c>
      <c r="S234" s="8">
        <f t="shared" si="10"/>
        <v>42576.208333333328</v>
      </c>
      <c r="T234" s="8">
        <f t="shared" si="11"/>
        <v>42577.208333333328</v>
      </c>
    </row>
    <row r="235" spans="1:20" ht="16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>E235/D235</f>
        <v>1.5789473684210527</v>
      </c>
      <c r="P235">
        <f t="shared" si="9"/>
        <v>96.774193548387103</v>
      </c>
      <c r="Q235" t="s">
        <v>2042</v>
      </c>
      <c r="R235" t="s">
        <v>2050</v>
      </c>
      <c r="S235" s="8">
        <f t="shared" si="10"/>
        <v>40706.208333333336</v>
      </c>
      <c r="T235" s="8">
        <f t="shared" si="11"/>
        <v>40722.208333333336</v>
      </c>
    </row>
    <row r="236" spans="1:20" ht="16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>E236/D236</f>
        <v>1.0908</v>
      </c>
      <c r="P236">
        <f t="shared" si="9"/>
        <v>54.906040268456373</v>
      </c>
      <c r="Q236" t="s">
        <v>2051</v>
      </c>
      <c r="R236" t="s">
        <v>2052</v>
      </c>
      <c r="S236" s="8">
        <f t="shared" si="10"/>
        <v>42969.208333333328</v>
      </c>
      <c r="T236" s="8">
        <f t="shared" si="11"/>
        <v>42976.208333333328</v>
      </c>
    </row>
    <row r="237" spans="1:20" ht="31.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>E237/D237</f>
        <v>0.41732558139534881</v>
      </c>
      <c r="P237">
        <f t="shared" si="9"/>
        <v>39.010869565217391</v>
      </c>
      <c r="Q237" t="s">
        <v>2042</v>
      </c>
      <c r="R237" t="s">
        <v>2050</v>
      </c>
      <c r="S237" s="8">
        <f t="shared" si="10"/>
        <v>42779.25</v>
      </c>
      <c r="T237" s="8">
        <f t="shared" si="11"/>
        <v>42784.25</v>
      </c>
    </row>
    <row r="238" spans="1:20" ht="16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>E238/D238</f>
        <v>0.10944303797468355</v>
      </c>
      <c r="P238">
        <f t="shared" si="9"/>
        <v>75.84210526315789</v>
      </c>
      <c r="Q238" t="s">
        <v>2036</v>
      </c>
      <c r="R238" t="s">
        <v>2037</v>
      </c>
      <c r="S238" s="8">
        <f t="shared" si="10"/>
        <v>43641.208333333328</v>
      </c>
      <c r="T238" s="8">
        <f t="shared" si="11"/>
        <v>43648.208333333328</v>
      </c>
    </row>
    <row r="239" spans="1:20" ht="31.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>E239/D239</f>
        <v>1.593763440860215</v>
      </c>
      <c r="P239">
        <f t="shared" si="9"/>
        <v>45.051671732522799</v>
      </c>
      <c r="Q239" t="s">
        <v>2042</v>
      </c>
      <c r="R239" t="s">
        <v>2050</v>
      </c>
      <c r="S239" s="8">
        <f t="shared" si="10"/>
        <v>41754.208333333336</v>
      </c>
      <c r="T239" s="8">
        <f t="shared" si="11"/>
        <v>41756.208333333336</v>
      </c>
    </row>
    <row r="240" spans="1:20" ht="16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>E240/D240</f>
        <v>4.2241666666666671</v>
      </c>
      <c r="P240">
        <f t="shared" si="9"/>
        <v>104.51546391752578</v>
      </c>
      <c r="Q240" t="s">
        <v>2040</v>
      </c>
      <c r="R240" t="s">
        <v>2041</v>
      </c>
      <c r="S240" s="8">
        <f t="shared" si="10"/>
        <v>43083.25</v>
      </c>
      <c r="T240" s="8">
        <f t="shared" si="11"/>
        <v>43108.25</v>
      </c>
    </row>
    <row r="241" spans="1:20" ht="31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>E241/D241</f>
        <v>0.97718749999999999</v>
      </c>
      <c r="P241">
        <f t="shared" si="9"/>
        <v>76.268292682926827</v>
      </c>
      <c r="Q241" t="s">
        <v>2038</v>
      </c>
      <c r="R241" t="s">
        <v>2047</v>
      </c>
      <c r="S241" s="8">
        <f t="shared" si="10"/>
        <v>42245.208333333328</v>
      </c>
      <c r="T241" s="8">
        <f t="shared" si="11"/>
        <v>42249.208333333328</v>
      </c>
    </row>
    <row r="242" spans="1:20" ht="16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>E242/D242</f>
        <v>4.1878911564625847</v>
      </c>
      <c r="P242">
        <f t="shared" si="9"/>
        <v>69.015695067264573</v>
      </c>
      <c r="Q242" t="s">
        <v>2040</v>
      </c>
      <c r="R242" t="s">
        <v>2041</v>
      </c>
      <c r="S242" s="8">
        <f t="shared" si="10"/>
        <v>40396.208333333336</v>
      </c>
      <c r="T242" s="8">
        <f t="shared" si="11"/>
        <v>40397.208333333336</v>
      </c>
    </row>
    <row r="243" spans="1:20" ht="16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>E243/D243</f>
        <v>1.0191632047477746</v>
      </c>
      <c r="P243">
        <f t="shared" si="9"/>
        <v>101.97684085510689</v>
      </c>
      <c r="Q243" t="s">
        <v>2048</v>
      </c>
      <c r="R243" t="s">
        <v>2049</v>
      </c>
      <c r="S243" s="8">
        <f t="shared" si="10"/>
        <v>41742.208333333336</v>
      </c>
      <c r="T243" s="8">
        <f t="shared" si="11"/>
        <v>41752.208333333336</v>
      </c>
    </row>
    <row r="244" spans="1:20" ht="16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>E244/D244</f>
        <v>1.2772619047619047</v>
      </c>
      <c r="P244">
        <f t="shared" si="9"/>
        <v>42.915999999999997</v>
      </c>
      <c r="Q244" t="s">
        <v>2036</v>
      </c>
      <c r="R244" t="s">
        <v>2037</v>
      </c>
      <c r="S244" s="8">
        <f t="shared" si="10"/>
        <v>42865.208333333328</v>
      </c>
      <c r="T244" s="8">
        <f t="shared" si="11"/>
        <v>42875.208333333328</v>
      </c>
    </row>
    <row r="245" spans="1:20" ht="31.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>E245/D245</f>
        <v>4.4521739130434783</v>
      </c>
      <c r="P245">
        <f t="shared" si="9"/>
        <v>43.025210084033617</v>
      </c>
      <c r="Q245" t="s">
        <v>2040</v>
      </c>
      <c r="R245" t="s">
        <v>2041</v>
      </c>
      <c r="S245" s="8">
        <f t="shared" si="10"/>
        <v>43163.25</v>
      </c>
      <c r="T245" s="8">
        <f t="shared" si="11"/>
        <v>43166.25</v>
      </c>
    </row>
    <row r="246" spans="1:20" ht="31.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>E246/D246</f>
        <v>5.6971428571428575</v>
      </c>
      <c r="P246">
        <f t="shared" si="9"/>
        <v>75.245283018867923</v>
      </c>
      <c r="Q246" t="s">
        <v>2040</v>
      </c>
      <c r="R246" t="s">
        <v>2041</v>
      </c>
      <c r="S246" s="8">
        <f t="shared" si="10"/>
        <v>41834.208333333336</v>
      </c>
      <c r="T246" s="8">
        <f t="shared" si="11"/>
        <v>41886.208333333336</v>
      </c>
    </row>
    <row r="247" spans="1:20" ht="16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>E247/D247</f>
        <v>5.0934482758620687</v>
      </c>
      <c r="P247">
        <f t="shared" si="9"/>
        <v>69.023364485981304</v>
      </c>
      <c r="Q247" t="s">
        <v>2040</v>
      </c>
      <c r="R247" t="s">
        <v>2041</v>
      </c>
      <c r="S247" s="8">
        <f t="shared" si="10"/>
        <v>41736.208333333336</v>
      </c>
      <c r="T247" s="8">
        <f t="shared" si="11"/>
        <v>41737.208333333336</v>
      </c>
    </row>
    <row r="248" spans="1:20" ht="16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>E248/D248</f>
        <v>3.2553333333333332</v>
      </c>
      <c r="P248">
        <f t="shared" si="9"/>
        <v>65.986486486486484</v>
      </c>
      <c r="Q248" t="s">
        <v>2038</v>
      </c>
      <c r="R248" t="s">
        <v>2039</v>
      </c>
      <c r="S248" s="8">
        <f t="shared" si="10"/>
        <v>41491.208333333336</v>
      </c>
      <c r="T248" s="8">
        <f t="shared" si="11"/>
        <v>41495.208333333336</v>
      </c>
    </row>
    <row r="249" spans="1:20" ht="16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>E249/D249</f>
        <v>9.3261616161616168</v>
      </c>
      <c r="P249">
        <f t="shared" si="9"/>
        <v>98.013800424628457</v>
      </c>
      <c r="Q249" t="s">
        <v>2048</v>
      </c>
      <c r="R249" t="s">
        <v>2054</v>
      </c>
      <c r="S249" s="8">
        <f t="shared" si="10"/>
        <v>42726.25</v>
      </c>
      <c r="T249" s="8">
        <f t="shared" si="11"/>
        <v>42741.25</v>
      </c>
    </row>
    <row r="250" spans="1:20" ht="16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>E250/D250</f>
        <v>2.1133870967741935</v>
      </c>
      <c r="P250">
        <f t="shared" si="9"/>
        <v>60.105504587155963</v>
      </c>
      <c r="Q250" t="s">
        <v>2051</v>
      </c>
      <c r="R250" t="s">
        <v>2062</v>
      </c>
      <c r="S250" s="8">
        <f t="shared" si="10"/>
        <v>42004.25</v>
      </c>
      <c r="T250" s="8">
        <f t="shared" si="11"/>
        <v>42009.25</v>
      </c>
    </row>
    <row r="251" spans="1:20" ht="16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>E251/D251</f>
        <v>2.7332520325203253</v>
      </c>
      <c r="P251">
        <f t="shared" si="9"/>
        <v>26.000773395204948</v>
      </c>
      <c r="Q251" t="s">
        <v>2048</v>
      </c>
      <c r="R251" t="s">
        <v>2060</v>
      </c>
      <c r="S251" s="8">
        <f t="shared" si="10"/>
        <v>42006.25</v>
      </c>
      <c r="T251" s="8">
        <f t="shared" si="11"/>
        <v>42013.25</v>
      </c>
    </row>
    <row r="252" spans="1:20" ht="16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>E252/D252</f>
        <v>0.03</v>
      </c>
      <c r="P252">
        <f t="shared" si="9"/>
        <v>3</v>
      </c>
      <c r="Q252" t="s">
        <v>2036</v>
      </c>
      <c r="R252" t="s">
        <v>2037</v>
      </c>
      <c r="S252" s="8">
        <f t="shared" si="10"/>
        <v>40203.25</v>
      </c>
      <c r="T252" s="8">
        <f t="shared" si="11"/>
        <v>40238.25</v>
      </c>
    </row>
    <row r="253" spans="1:20" ht="16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>E253/D253</f>
        <v>0.54084507042253516</v>
      </c>
      <c r="P253">
        <f t="shared" si="9"/>
        <v>38.019801980198018</v>
      </c>
      <c r="Q253" t="s">
        <v>2040</v>
      </c>
      <c r="R253" t="s">
        <v>2041</v>
      </c>
      <c r="S253" s="8">
        <f t="shared" si="10"/>
        <v>41252.25</v>
      </c>
      <c r="T253" s="8">
        <f t="shared" si="11"/>
        <v>41254.25</v>
      </c>
    </row>
    <row r="254" spans="1:20" ht="31.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>E254/D254</f>
        <v>6.2629999999999999</v>
      </c>
      <c r="P254">
        <f t="shared" si="9"/>
        <v>106.15254237288136</v>
      </c>
      <c r="Q254" t="s">
        <v>2040</v>
      </c>
      <c r="R254" t="s">
        <v>2041</v>
      </c>
      <c r="S254" s="8">
        <f t="shared" si="10"/>
        <v>41572.208333333336</v>
      </c>
      <c r="T254" s="8">
        <f t="shared" si="11"/>
        <v>41577.208333333336</v>
      </c>
    </row>
    <row r="255" spans="1:20" ht="16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>E255/D255</f>
        <v>0.8902139917695473</v>
      </c>
      <c r="P255">
        <f t="shared" si="9"/>
        <v>81.019475655430711</v>
      </c>
      <c r="Q255" t="s">
        <v>2042</v>
      </c>
      <c r="R255" t="s">
        <v>2045</v>
      </c>
      <c r="S255" s="8">
        <f t="shared" si="10"/>
        <v>40641.208333333336</v>
      </c>
      <c r="T255" s="8">
        <f t="shared" si="11"/>
        <v>40653.208333333336</v>
      </c>
    </row>
    <row r="256" spans="1:20" ht="31.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>E256/D256</f>
        <v>1.8489130434782608</v>
      </c>
      <c r="P256">
        <f t="shared" si="9"/>
        <v>96.647727272727266</v>
      </c>
      <c r="Q256" t="s">
        <v>2048</v>
      </c>
      <c r="R256" t="s">
        <v>2049</v>
      </c>
      <c r="S256" s="8">
        <f t="shared" si="10"/>
        <v>42787.25</v>
      </c>
      <c r="T256" s="8">
        <f t="shared" si="11"/>
        <v>42789.25</v>
      </c>
    </row>
    <row r="257" spans="1:20" ht="31.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>E257/D257</f>
        <v>1.2016770186335404</v>
      </c>
      <c r="P257">
        <f t="shared" si="9"/>
        <v>57.003535651149086</v>
      </c>
      <c r="Q257" t="s">
        <v>2036</v>
      </c>
      <c r="R257" t="s">
        <v>2037</v>
      </c>
      <c r="S257" s="8">
        <f t="shared" si="10"/>
        <v>40590.25</v>
      </c>
      <c r="T257" s="8">
        <f t="shared" si="11"/>
        <v>40595.25</v>
      </c>
    </row>
    <row r="258" spans="1:20" ht="16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>E258/D258</f>
        <v>0.23390243902439026</v>
      </c>
      <c r="P258">
        <f t="shared" si="9"/>
        <v>63.93333333333333</v>
      </c>
      <c r="Q258" t="s">
        <v>2036</v>
      </c>
      <c r="R258" t="s">
        <v>2037</v>
      </c>
      <c r="S258" s="8">
        <f t="shared" si="10"/>
        <v>42393.25</v>
      </c>
      <c r="T258" s="8">
        <f t="shared" si="11"/>
        <v>42430.25</v>
      </c>
    </row>
    <row r="259" spans="1:20" ht="16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>E259/D259</f>
        <v>1.46</v>
      </c>
      <c r="P259">
        <f t="shared" ref="P259:P322" si="12">E259/G259</f>
        <v>90.456521739130437</v>
      </c>
      <c r="Q259" t="s">
        <v>2040</v>
      </c>
      <c r="R259" t="s">
        <v>2041</v>
      </c>
      <c r="S259" s="8">
        <f t="shared" ref="S259:S322" si="13">(((J259/60)/60)/24)+DATE(1970,1,1)</f>
        <v>41338.25</v>
      </c>
      <c r="T259" s="8">
        <f t="shared" ref="T259:T322" si="14">(((K259/60)/60)/24)+DATE(1970,1,1)</f>
        <v>41352.208333333336</v>
      </c>
    </row>
    <row r="260" spans="1:20" ht="16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>E260/D260</f>
        <v>2.6848000000000001</v>
      </c>
      <c r="P260">
        <f t="shared" si="12"/>
        <v>72.172043010752688</v>
      </c>
      <c r="Q260" t="s">
        <v>2040</v>
      </c>
      <c r="R260" t="s">
        <v>2041</v>
      </c>
      <c r="S260" s="8">
        <f t="shared" si="13"/>
        <v>42712.25</v>
      </c>
      <c r="T260" s="8">
        <f t="shared" si="14"/>
        <v>42732.25</v>
      </c>
    </row>
    <row r="261" spans="1:20" ht="31.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>E261/D261</f>
        <v>5.9749999999999996</v>
      </c>
      <c r="P261">
        <f t="shared" si="12"/>
        <v>77.934782608695656</v>
      </c>
      <c r="Q261" t="s">
        <v>2055</v>
      </c>
      <c r="R261" t="s">
        <v>2056</v>
      </c>
      <c r="S261" s="8">
        <f t="shared" si="13"/>
        <v>41251.25</v>
      </c>
      <c r="T261" s="8">
        <f t="shared" si="14"/>
        <v>41270.25</v>
      </c>
    </row>
    <row r="262" spans="1:20" ht="16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>E262/D262</f>
        <v>1.5769841269841269</v>
      </c>
      <c r="P262">
        <f t="shared" si="12"/>
        <v>38.065134099616856</v>
      </c>
      <c r="Q262" t="s">
        <v>2036</v>
      </c>
      <c r="R262" t="s">
        <v>2037</v>
      </c>
      <c r="S262" s="8">
        <f t="shared" si="13"/>
        <v>41180.208333333336</v>
      </c>
      <c r="T262" s="8">
        <f t="shared" si="14"/>
        <v>41192.208333333336</v>
      </c>
    </row>
    <row r="263" spans="1:20" ht="31.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>E263/D263</f>
        <v>0.31201660735468567</v>
      </c>
      <c r="P263">
        <f t="shared" si="12"/>
        <v>57.936123348017624</v>
      </c>
      <c r="Q263" t="s">
        <v>2036</v>
      </c>
      <c r="R263" t="s">
        <v>2037</v>
      </c>
      <c r="S263" s="8">
        <f t="shared" si="13"/>
        <v>40415.208333333336</v>
      </c>
      <c r="T263" s="8">
        <f t="shared" si="14"/>
        <v>40419.208333333336</v>
      </c>
    </row>
    <row r="264" spans="1:20" ht="16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>E264/D264</f>
        <v>3.1341176470588237</v>
      </c>
      <c r="P264">
        <f t="shared" si="12"/>
        <v>49.794392523364486</v>
      </c>
      <c r="Q264" t="s">
        <v>2036</v>
      </c>
      <c r="R264" t="s">
        <v>2046</v>
      </c>
      <c r="S264" s="8">
        <f t="shared" si="13"/>
        <v>40638.208333333336</v>
      </c>
      <c r="T264" s="8">
        <f t="shared" si="14"/>
        <v>40664.208333333336</v>
      </c>
    </row>
    <row r="265" spans="1:20" ht="16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>E265/D265</f>
        <v>3.7089655172413791</v>
      </c>
      <c r="P265">
        <f t="shared" si="12"/>
        <v>54.050251256281406</v>
      </c>
      <c r="Q265" t="s">
        <v>2055</v>
      </c>
      <c r="R265" t="s">
        <v>2056</v>
      </c>
      <c r="S265" s="8">
        <f t="shared" si="13"/>
        <v>40187.25</v>
      </c>
      <c r="T265" s="8">
        <f t="shared" si="14"/>
        <v>40187.25</v>
      </c>
    </row>
    <row r="266" spans="1:20" ht="16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>E266/D266</f>
        <v>3.6266447368421053</v>
      </c>
      <c r="P266">
        <f t="shared" si="12"/>
        <v>30.002721335268504</v>
      </c>
      <c r="Q266" t="s">
        <v>2040</v>
      </c>
      <c r="R266" t="s">
        <v>2041</v>
      </c>
      <c r="S266" s="8">
        <f t="shared" si="13"/>
        <v>41317.25</v>
      </c>
      <c r="T266" s="8">
        <f t="shared" si="14"/>
        <v>41333.25</v>
      </c>
    </row>
    <row r="267" spans="1:20" ht="16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>E267/D267</f>
        <v>1.2308163265306122</v>
      </c>
      <c r="P267">
        <f t="shared" si="12"/>
        <v>70.127906976744185</v>
      </c>
      <c r="Q267" t="s">
        <v>2040</v>
      </c>
      <c r="R267" t="s">
        <v>2041</v>
      </c>
      <c r="S267" s="8">
        <f t="shared" si="13"/>
        <v>42372.25</v>
      </c>
      <c r="T267" s="8">
        <f t="shared" si="14"/>
        <v>42416.25</v>
      </c>
    </row>
    <row r="268" spans="1:20" ht="16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>E268/D268</f>
        <v>0.76766756032171579</v>
      </c>
      <c r="P268">
        <f t="shared" si="12"/>
        <v>26.996228786926462</v>
      </c>
      <c r="Q268" t="s">
        <v>2036</v>
      </c>
      <c r="R268" t="s">
        <v>2059</v>
      </c>
      <c r="S268" s="8">
        <f t="shared" si="13"/>
        <v>41950.25</v>
      </c>
      <c r="T268" s="8">
        <f t="shared" si="14"/>
        <v>41983.25</v>
      </c>
    </row>
    <row r="269" spans="1:20" ht="16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>E269/D269</f>
        <v>2.3362012987012988</v>
      </c>
      <c r="P269">
        <f t="shared" si="12"/>
        <v>51.990606936416185</v>
      </c>
      <c r="Q269" t="s">
        <v>2040</v>
      </c>
      <c r="R269" t="s">
        <v>2041</v>
      </c>
      <c r="S269" s="8">
        <f t="shared" si="13"/>
        <v>41206.208333333336</v>
      </c>
      <c r="T269" s="8">
        <f t="shared" si="14"/>
        <v>41222.25</v>
      </c>
    </row>
    <row r="270" spans="1:20" ht="16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>E270/D270</f>
        <v>1.8053333333333332</v>
      </c>
      <c r="P270">
        <f t="shared" si="12"/>
        <v>56.416666666666664</v>
      </c>
      <c r="Q270" t="s">
        <v>2042</v>
      </c>
      <c r="R270" t="s">
        <v>2043</v>
      </c>
      <c r="S270" s="8">
        <f t="shared" si="13"/>
        <v>41186.208333333336</v>
      </c>
      <c r="T270" s="8">
        <f t="shared" si="14"/>
        <v>41232.25</v>
      </c>
    </row>
    <row r="271" spans="1:20" ht="16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>E271/D271</f>
        <v>2.5262857142857142</v>
      </c>
      <c r="P271">
        <f t="shared" si="12"/>
        <v>101.63218390804597</v>
      </c>
      <c r="Q271" t="s">
        <v>2042</v>
      </c>
      <c r="R271" t="s">
        <v>2061</v>
      </c>
      <c r="S271" s="8">
        <f t="shared" si="13"/>
        <v>43496.25</v>
      </c>
      <c r="T271" s="8">
        <f t="shared" si="14"/>
        <v>43517.25</v>
      </c>
    </row>
    <row r="272" spans="1:20" ht="16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>E272/D272</f>
        <v>0.27176538240368026</v>
      </c>
      <c r="P272">
        <f t="shared" si="12"/>
        <v>25.005291005291006</v>
      </c>
      <c r="Q272" t="s">
        <v>2051</v>
      </c>
      <c r="R272" t="s">
        <v>2052</v>
      </c>
      <c r="S272" s="8">
        <f t="shared" si="13"/>
        <v>40514.25</v>
      </c>
      <c r="T272" s="8">
        <f t="shared" si="14"/>
        <v>40516.25</v>
      </c>
    </row>
    <row r="273" spans="1:20" ht="31.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>E273/D273</f>
        <v>1.2706571242680547E-2</v>
      </c>
      <c r="P273">
        <f t="shared" si="12"/>
        <v>32.016393442622949</v>
      </c>
      <c r="Q273" t="s">
        <v>2055</v>
      </c>
      <c r="R273" t="s">
        <v>2056</v>
      </c>
      <c r="S273" s="8">
        <f t="shared" si="13"/>
        <v>42345.25</v>
      </c>
      <c r="T273" s="8">
        <f t="shared" si="14"/>
        <v>42376.25</v>
      </c>
    </row>
    <row r="274" spans="1:20" ht="16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>E274/D274</f>
        <v>3.0400978473581213</v>
      </c>
      <c r="P274">
        <f t="shared" si="12"/>
        <v>82.021647307286173</v>
      </c>
      <c r="Q274" t="s">
        <v>2040</v>
      </c>
      <c r="R274" t="s">
        <v>2041</v>
      </c>
      <c r="S274" s="8">
        <f t="shared" si="13"/>
        <v>43656.208333333328</v>
      </c>
      <c r="T274" s="8">
        <f t="shared" si="14"/>
        <v>43681.208333333328</v>
      </c>
    </row>
    <row r="275" spans="1:20" ht="16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>E275/D275</f>
        <v>1.3723076923076922</v>
      </c>
      <c r="P275">
        <f t="shared" si="12"/>
        <v>37.957446808510639</v>
      </c>
      <c r="Q275" t="s">
        <v>2040</v>
      </c>
      <c r="R275" t="s">
        <v>2041</v>
      </c>
      <c r="S275" s="8">
        <f t="shared" si="13"/>
        <v>42995.208333333328</v>
      </c>
      <c r="T275" s="8">
        <f t="shared" si="14"/>
        <v>42998.208333333328</v>
      </c>
    </row>
    <row r="276" spans="1:20" ht="31.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>E276/D276</f>
        <v>0.32208333333333333</v>
      </c>
      <c r="P276">
        <f t="shared" si="12"/>
        <v>51.533333333333331</v>
      </c>
      <c r="Q276" t="s">
        <v>2040</v>
      </c>
      <c r="R276" t="s">
        <v>2041</v>
      </c>
      <c r="S276" s="8">
        <f t="shared" si="13"/>
        <v>43045.25</v>
      </c>
      <c r="T276" s="8">
        <f t="shared" si="14"/>
        <v>43050.25</v>
      </c>
    </row>
    <row r="277" spans="1:20" ht="31.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>E277/D277</f>
        <v>2.4151282051282053</v>
      </c>
      <c r="P277">
        <f t="shared" si="12"/>
        <v>81.198275862068968</v>
      </c>
      <c r="Q277" t="s">
        <v>2048</v>
      </c>
      <c r="R277" t="s">
        <v>2060</v>
      </c>
      <c r="S277" s="8">
        <f t="shared" si="13"/>
        <v>43561.208333333328</v>
      </c>
      <c r="T277" s="8">
        <f t="shared" si="14"/>
        <v>43569.208333333328</v>
      </c>
    </row>
    <row r="278" spans="1:20" ht="16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>E278/D278</f>
        <v>0.96799999999999997</v>
      </c>
      <c r="P278">
        <f t="shared" si="12"/>
        <v>40.030075187969928</v>
      </c>
      <c r="Q278" t="s">
        <v>2051</v>
      </c>
      <c r="R278" t="s">
        <v>2052</v>
      </c>
      <c r="S278" s="8">
        <f t="shared" si="13"/>
        <v>41018.208333333336</v>
      </c>
      <c r="T278" s="8">
        <f t="shared" si="14"/>
        <v>41023.208333333336</v>
      </c>
    </row>
    <row r="279" spans="1:20" ht="31.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>E279/D279</f>
        <v>10.664285714285715</v>
      </c>
      <c r="P279">
        <f t="shared" si="12"/>
        <v>89.939759036144579</v>
      </c>
      <c r="Q279" t="s">
        <v>2040</v>
      </c>
      <c r="R279" t="s">
        <v>2041</v>
      </c>
      <c r="S279" s="8">
        <f t="shared" si="13"/>
        <v>40378.208333333336</v>
      </c>
      <c r="T279" s="8">
        <f t="shared" si="14"/>
        <v>40380.208333333336</v>
      </c>
    </row>
    <row r="280" spans="1:20" ht="16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>E280/D280</f>
        <v>3.2588888888888889</v>
      </c>
      <c r="P280">
        <f t="shared" si="12"/>
        <v>96.692307692307693</v>
      </c>
      <c r="Q280" t="s">
        <v>2038</v>
      </c>
      <c r="R280" t="s">
        <v>2039</v>
      </c>
      <c r="S280" s="8">
        <f t="shared" si="13"/>
        <v>41239.25</v>
      </c>
      <c r="T280" s="8">
        <f t="shared" si="14"/>
        <v>41264.25</v>
      </c>
    </row>
    <row r="281" spans="1:20" ht="16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>E281/D281</f>
        <v>1.7070000000000001</v>
      </c>
      <c r="P281">
        <f t="shared" si="12"/>
        <v>25.010989010989011</v>
      </c>
      <c r="Q281" t="s">
        <v>2040</v>
      </c>
      <c r="R281" t="s">
        <v>2041</v>
      </c>
      <c r="S281" s="8">
        <f t="shared" si="13"/>
        <v>43346.208333333328</v>
      </c>
      <c r="T281" s="8">
        <f t="shared" si="14"/>
        <v>43349.208333333328</v>
      </c>
    </row>
    <row r="282" spans="1:20" ht="31.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>E282/D282</f>
        <v>5.8144</v>
      </c>
      <c r="P282">
        <f t="shared" si="12"/>
        <v>36.987277353689571</v>
      </c>
      <c r="Q282" t="s">
        <v>2042</v>
      </c>
      <c r="R282" t="s">
        <v>2050</v>
      </c>
      <c r="S282" s="8">
        <f t="shared" si="13"/>
        <v>43060.25</v>
      </c>
      <c r="T282" s="8">
        <f t="shared" si="14"/>
        <v>43066.25</v>
      </c>
    </row>
    <row r="283" spans="1:20" ht="16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>E283/D283</f>
        <v>0.91520972644376897</v>
      </c>
      <c r="P283">
        <f t="shared" si="12"/>
        <v>73.012609117361791</v>
      </c>
      <c r="Q283" t="s">
        <v>2040</v>
      </c>
      <c r="R283" t="s">
        <v>2041</v>
      </c>
      <c r="S283" s="8">
        <f t="shared" si="13"/>
        <v>40979.25</v>
      </c>
      <c r="T283" s="8">
        <f t="shared" si="14"/>
        <v>41000.208333333336</v>
      </c>
    </row>
    <row r="284" spans="1:20" ht="16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>E284/D284</f>
        <v>1.0804761904761904</v>
      </c>
      <c r="P284">
        <f t="shared" si="12"/>
        <v>68.240601503759393</v>
      </c>
      <c r="Q284" t="s">
        <v>2042</v>
      </c>
      <c r="R284" t="s">
        <v>2061</v>
      </c>
      <c r="S284" s="8">
        <f t="shared" si="13"/>
        <v>42701.25</v>
      </c>
      <c r="T284" s="8">
        <f t="shared" si="14"/>
        <v>42707.25</v>
      </c>
    </row>
    <row r="285" spans="1:20" ht="31.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>E285/D285</f>
        <v>0.18728395061728395</v>
      </c>
      <c r="P285">
        <f t="shared" si="12"/>
        <v>52.310344827586206</v>
      </c>
      <c r="Q285" t="s">
        <v>2036</v>
      </c>
      <c r="R285" t="s">
        <v>2037</v>
      </c>
      <c r="S285" s="8">
        <f t="shared" si="13"/>
        <v>42520.208333333328</v>
      </c>
      <c r="T285" s="8">
        <f t="shared" si="14"/>
        <v>42525.208333333328</v>
      </c>
    </row>
    <row r="286" spans="1:20" ht="16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>E286/D286</f>
        <v>0.83193877551020412</v>
      </c>
      <c r="P286">
        <f t="shared" si="12"/>
        <v>61.765151515151516</v>
      </c>
      <c r="Q286" t="s">
        <v>2038</v>
      </c>
      <c r="R286" t="s">
        <v>2039</v>
      </c>
      <c r="S286" s="8">
        <f t="shared" si="13"/>
        <v>41030.208333333336</v>
      </c>
      <c r="T286" s="8">
        <f t="shared" si="14"/>
        <v>41035.208333333336</v>
      </c>
    </row>
    <row r="287" spans="1:20" ht="16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>E287/D287</f>
        <v>7.0633333333333335</v>
      </c>
      <c r="P287">
        <f t="shared" si="12"/>
        <v>25.027559055118111</v>
      </c>
      <c r="Q287" t="s">
        <v>2040</v>
      </c>
      <c r="R287" t="s">
        <v>2041</v>
      </c>
      <c r="S287" s="8">
        <f t="shared" si="13"/>
        <v>42623.208333333328</v>
      </c>
      <c r="T287" s="8">
        <f t="shared" si="14"/>
        <v>42661.208333333328</v>
      </c>
    </row>
    <row r="288" spans="1:20" ht="16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>E288/D288</f>
        <v>0.17446030330062445</v>
      </c>
      <c r="P288">
        <f t="shared" si="12"/>
        <v>106.28804347826087</v>
      </c>
      <c r="Q288" t="s">
        <v>2040</v>
      </c>
      <c r="R288" t="s">
        <v>2041</v>
      </c>
      <c r="S288" s="8">
        <f t="shared" si="13"/>
        <v>42697.25</v>
      </c>
      <c r="T288" s="8">
        <f t="shared" si="14"/>
        <v>42704.25</v>
      </c>
    </row>
    <row r="289" spans="1:20" ht="16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>E289/D289</f>
        <v>2.0973015873015872</v>
      </c>
      <c r="P289">
        <f t="shared" si="12"/>
        <v>75.07386363636364</v>
      </c>
      <c r="Q289" t="s">
        <v>2036</v>
      </c>
      <c r="R289" t="s">
        <v>2044</v>
      </c>
      <c r="S289" s="8">
        <f t="shared" si="13"/>
        <v>42122.208333333328</v>
      </c>
      <c r="T289" s="8">
        <f t="shared" si="14"/>
        <v>42122.208333333328</v>
      </c>
    </row>
    <row r="290" spans="1:20" ht="16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>E290/D290</f>
        <v>0.97785714285714287</v>
      </c>
      <c r="P290">
        <f t="shared" si="12"/>
        <v>39.970802919708028</v>
      </c>
      <c r="Q290" t="s">
        <v>2036</v>
      </c>
      <c r="R290" t="s">
        <v>2058</v>
      </c>
      <c r="S290" s="8">
        <f t="shared" si="13"/>
        <v>40982.208333333336</v>
      </c>
      <c r="T290" s="8">
        <f t="shared" si="14"/>
        <v>40983.208333333336</v>
      </c>
    </row>
    <row r="291" spans="1:20" ht="16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>E291/D291</f>
        <v>16.842500000000001</v>
      </c>
      <c r="P291">
        <f t="shared" si="12"/>
        <v>39.982195845697326</v>
      </c>
      <c r="Q291" t="s">
        <v>2040</v>
      </c>
      <c r="R291" t="s">
        <v>2041</v>
      </c>
      <c r="S291" s="8">
        <f t="shared" si="13"/>
        <v>42219.208333333328</v>
      </c>
      <c r="T291" s="8">
        <f t="shared" si="14"/>
        <v>42222.208333333328</v>
      </c>
    </row>
    <row r="292" spans="1:20" ht="16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>E292/D292</f>
        <v>0.54402135231316728</v>
      </c>
      <c r="P292">
        <f t="shared" si="12"/>
        <v>101.01541850220265</v>
      </c>
      <c r="Q292" t="s">
        <v>2042</v>
      </c>
      <c r="R292" t="s">
        <v>2043</v>
      </c>
      <c r="S292" s="8">
        <f t="shared" si="13"/>
        <v>41404.208333333336</v>
      </c>
      <c r="T292" s="8">
        <f t="shared" si="14"/>
        <v>41436.208333333336</v>
      </c>
    </row>
    <row r="293" spans="1:20" ht="16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>E293/D293</f>
        <v>4.5661111111111108</v>
      </c>
      <c r="P293">
        <f t="shared" si="12"/>
        <v>76.813084112149539</v>
      </c>
      <c r="Q293" t="s">
        <v>2038</v>
      </c>
      <c r="R293" t="s">
        <v>2039</v>
      </c>
      <c r="S293" s="8">
        <f t="shared" si="13"/>
        <v>40831.208333333336</v>
      </c>
      <c r="T293" s="8">
        <f t="shared" si="14"/>
        <v>40835.208333333336</v>
      </c>
    </row>
    <row r="294" spans="1:20" ht="16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>E294/D294</f>
        <v>9.8219178082191785E-2</v>
      </c>
      <c r="P294">
        <f t="shared" si="12"/>
        <v>71.7</v>
      </c>
      <c r="Q294" t="s">
        <v>2034</v>
      </c>
      <c r="R294" t="s">
        <v>2035</v>
      </c>
      <c r="S294" s="8">
        <f t="shared" si="13"/>
        <v>40984.208333333336</v>
      </c>
      <c r="T294" s="8">
        <f t="shared" si="14"/>
        <v>41002.208333333336</v>
      </c>
    </row>
    <row r="295" spans="1:20" ht="16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>E295/D295</f>
        <v>0.16384615384615384</v>
      </c>
      <c r="P295">
        <f t="shared" si="12"/>
        <v>33.28125</v>
      </c>
      <c r="Q295" t="s">
        <v>2040</v>
      </c>
      <c r="R295" t="s">
        <v>2041</v>
      </c>
      <c r="S295" s="8">
        <f t="shared" si="13"/>
        <v>40456.208333333336</v>
      </c>
      <c r="T295" s="8">
        <f t="shared" si="14"/>
        <v>40465.208333333336</v>
      </c>
    </row>
    <row r="296" spans="1:20" ht="16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>E296/D296</f>
        <v>13.396666666666667</v>
      </c>
      <c r="P296">
        <f t="shared" si="12"/>
        <v>43.923497267759565</v>
      </c>
      <c r="Q296" t="s">
        <v>2040</v>
      </c>
      <c r="R296" t="s">
        <v>2041</v>
      </c>
      <c r="S296" s="8">
        <f t="shared" si="13"/>
        <v>43399.208333333328</v>
      </c>
      <c r="T296" s="8">
        <f t="shared" si="14"/>
        <v>43411.25</v>
      </c>
    </row>
    <row r="297" spans="1:20" ht="31.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>E297/D297</f>
        <v>0.35650077760497667</v>
      </c>
      <c r="P297">
        <f t="shared" si="12"/>
        <v>36.004712041884815</v>
      </c>
      <c r="Q297" t="s">
        <v>2040</v>
      </c>
      <c r="R297" t="s">
        <v>2041</v>
      </c>
      <c r="S297" s="8">
        <f t="shared" si="13"/>
        <v>41562.208333333336</v>
      </c>
      <c r="T297" s="8">
        <f t="shared" si="14"/>
        <v>41587.25</v>
      </c>
    </row>
    <row r="298" spans="1:20" ht="31.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>E298/D298</f>
        <v>0.54950819672131146</v>
      </c>
      <c r="P298">
        <f t="shared" si="12"/>
        <v>88.21052631578948</v>
      </c>
      <c r="Q298" t="s">
        <v>2040</v>
      </c>
      <c r="R298" t="s">
        <v>2041</v>
      </c>
      <c r="S298" s="8">
        <f t="shared" si="13"/>
        <v>43493.25</v>
      </c>
      <c r="T298" s="8">
        <f t="shared" si="14"/>
        <v>43515.25</v>
      </c>
    </row>
    <row r="299" spans="1:20" ht="16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>E299/D299</f>
        <v>0.94236111111111109</v>
      </c>
      <c r="P299">
        <f t="shared" si="12"/>
        <v>65.240384615384613</v>
      </c>
      <c r="Q299" t="s">
        <v>2040</v>
      </c>
      <c r="R299" t="s">
        <v>2041</v>
      </c>
      <c r="S299" s="8">
        <f t="shared" si="13"/>
        <v>41653.25</v>
      </c>
      <c r="T299" s="8">
        <f t="shared" si="14"/>
        <v>41662.25</v>
      </c>
    </row>
    <row r="300" spans="1:20" ht="16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>E300/D300</f>
        <v>1.4391428571428571</v>
      </c>
      <c r="P300">
        <f t="shared" si="12"/>
        <v>69.958333333333329</v>
      </c>
      <c r="Q300" t="s">
        <v>2036</v>
      </c>
      <c r="R300" t="s">
        <v>2037</v>
      </c>
      <c r="S300" s="8">
        <f t="shared" si="13"/>
        <v>42426.25</v>
      </c>
      <c r="T300" s="8">
        <f t="shared" si="14"/>
        <v>42444.208333333328</v>
      </c>
    </row>
    <row r="301" spans="1:20" ht="31.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>E301/D301</f>
        <v>0.51421052631578945</v>
      </c>
      <c r="P301">
        <f t="shared" si="12"/>
        <v>39.877551020408163</v>
      </c>
      <c r="Q301" t="s">
        <v>2034</v>
      </c>
      <c r="R301" t="s">
        <v>2035</v>
      </c>
      <c r="S301" s="8">
        <f t="shared" si="13"/>
        <v>42432.25</v>
      </c>
      <c r="T301" s="8">
        <f t="shared" si="14"/>
        <v>42488.208333333328</v>
      </c>
    </row>
    <row r="302" spans="1:20" ht="16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>E302/D302</f>
        <v>0.05</v>
      </c>
      <c r="P302">
        <f t="shared" si="12"/>
        <v>5</v>
      </c>
      <c r="Q302" t="s">
        <v>2048</v>
      </c>
      <c r="R302" t="s">
        <v>2049</v>
      </c>
      <c r="S302" s="8">
        <f t="shared" si="13"/>
        <v>42977.208333333328</v>
      </c>
      <c r="T302" s="8">
        <f t="shared" si="14"/>
        <v>42978.208333333328</v>
      </c>
    </row>
    <row r="303" spans="1:20" ht="31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>E303/D303</f>
        <v>13.446666666666667</v>
      </c>
      <c r="P303">
        <f t="shared" si="12"/>
        <v>41.023728813559323</v>
      </c>
      <c r="Q303" t="s">
        <v>2042</v>
      </c>
      <c r="R303" t="s">
        <v>2043</v>
      </c>
      <c r="S303" s="8">
        <f t="shared" si="13"/>
        <v>42061.25</v>
      </c>
      <c r="T303" s="8">
        <f t="shared" si="14"/>
        <v>42078.208333333328</v>
      </c>
    </row>
    <row r="304" spans="1:20" ht="16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>E304/D304</f>
        <v>0.31844940867279897</v>
      </c>
      <c r="P304">
        <f t="shared" si="12"/>
        <v>98.914285714285711</v>
      </c>
      <c r="Q304" t="s">
        <v>2040</v>
      </c>
      <c r="R304" t="s">
        <v>2041</v>
      </c>
      <c r="S304" s="8">
        <f t="shared" si="13"/>
        <v>43345.208333333328</v>
      </c>
      <c r="T304" s="8">
        <f t="shared" si="14"/>
        <v>43359.208333333328</v>
      </c>
    </row>
    <row r="305" spans="1:20" ht="16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>E305/D305</f>
        <v>0.82617647058823529</v>
      </c>
      <c r="P305">
        <f t="shared" si="12"/>
        <v>87.78125</v>
      </c>
      <c r="Q305" t="s">
        <v>2036</v>
      </c>
      <c r="R305" t="s">
        <v>2046</v>
      </c>
      <c r="S305" s="8">
        <f t="shared" si="13"/>
        <v>42376.25</v>
      </c>
      <c r="T305" s="8">
        <f t="shared" si="14"/>
        <v>42381.25</v>
      </c>
    </row>
    <row r="306" spans="1:20" ht="16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>E306/D306</f>
        <v>5.4614285714285717</v>
      </c>
      <c r="P306">
        <f t="shared" si="12"/>
        <v>80.767605633802816</v>
      </c>
      <c r="Q306" t="s">
        <v>2042</v>
      </c>
      <c r="R306" t="s">
        <v>2043</v>
      </c>
      <c r="S306" s="8">
        <f t="shared" si="13"/>
        <v>42589.208333333328</v>
      </c>
      <c r="T306" s="8">
        <f t="shared" si="14"/>
        <v>42630.208333333328</v>
      </c>
    </row>
    <row r="307" spans="1:20" ht="16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>E307/D307</f>
        <v>2.8621428571428571</v>
      </c>
      <c r="P307">
        <f t="shared" si="12"/>
        <v>94.28235294117647</v>
      </c>
      <c r="Q307" t="s">
        <v>2040</v>
      </c>
      <c r="R307" t="s">
        <v>2041</v>
      </c>
      <c r="S307" s="8">
        <f t="shared" si="13"/>
        <v>42448.208333333328</v>
      </c>
      <c r="T307" s="8">
        <f t="shared" si="14"/>
        <v>42489.208333333328</v>
      </c>
    </row>
    <row r="308" spans="1:20" ht="31.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>E308/D308</f>
        <v>7.9076923076923072E-2</v>
      </c>
      <c r="P308">
        <f t="shared" si="12"/>
        <v>73.428571428571431</v>
      </c>
      <c r="Q308" t="s">
        <v>2040</v>
      </c>
      <c r="R308" t="s">
        <v>2041</v>
      </c>
      <c r="S308" s="8">
        <f t="shared" si="13"/>
        <v>42930.208333333328</v>
      </c>
      <c r="T308" s="8">
        <f t="shared" si="14"/>
        <v>42933.208333333328</v>
      </c>
    </row>
    <row r="309" spans="1:20" ht="16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>E309/D309</f>
        <v>1.3213677811550153</v>
      </c>
      <c r="P309">
        <f t="shared" si="12"/>
        <v>65.968133535660087</v>
      </c>
      <c r="Q309" t="s">
        <v>2048</v>
      </c>
      <c r="R309" t="s">
        <v>2054</v>
      </c>
      <c r="S309" s="8">
        <f t="shared" si="13"/>
        <v>41066.208333333336</v>
      </c>
      <c r="T309" s="8">
        <f t="shared" si="14"/>
        <v>41086.208333333336</v>
      </c>
    </row>
    <row r="310" spans="1:20" ht="16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>E310/D310</f>
        <v>0.74077834179357027</v>
      </c>
      <c r="P310">
        <f t="shared" si="12"/>
        <v>109.04109589041096</v>
      </c>
      <c r="Q310" t="s">
        <v>2040</v>
      </c>
      <c r="R310" t="s">
        <v>2041</v>
      </c>
      <c r="S310" s="8">
        <f t="shared" si="13"/>
        <v>40651.208333333336</v>
      </c>
      <c r="T310" s="8">
        <f t="shared" si="14"/>
        <v>40652.208333333336</v>
      </c>
    </row>
    <row r="311" spans="1:20" ht="16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>E311/D311</f>
        <v>0.75292682926829269</v>
      </c>
      <c r="P311">
        <f t="shared" si="12"/>
        <v>41.16</v>
      </c>
      <c r="Q311" t="s">
        <v>2036</v>
      </c>
      <c r="R311" t="s">
        <v>2046</v>
      </c>
      <c r="S311" s="8">
        <f t="shared" si="13"/>
        <v>40807.208333333336</v>
      </c>
      <c r="T311" s="8">
        <f t="shared" si="14"/>
        <v>40827.208333333336</v>
      </c>
    </row>
    <row r="312" spans="1:20" ht="16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>E312/D312</f>
        <v>0.20333333333333334</v>
      </c>
      <c r="P312">
        <f t="shared" si="12"/>
        <v>99.125</v>
      </c>
      <c r="Q312" t="s">
        <v>2051</v>
      </c>
      <c r="R312" t="s">
        <v>2052</v>
      </c>
      <c r="S312" s="8">
        <f t="shared" si="13"/>
        <v>40277.208333333336</v>
      </c>
      <c r="T312" s="8">
        <f t="shared" si="14"/>
        <v>40293.208333333336</v>
      </c>
    </row>
    <row r="313" spans="1:20" ht="16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>E313/D313</f>
        <v>2.0336507936507937</v>
      </c>
      <c r="P313">
        <f t="shared" si="12"/>
        <v>105.88429752066116</v>
      </c>
      <c r="Q313" t="s">
        <v>2040</v>
      </c>
      <c r="R313" t="s">
        <v>2041</v>
      </c>
      <c r="S313" s="8">
        <f t="shared" si="13"/>
        <v>40590.25</v>
      </c>
      <c r="T313" s="8">
        <f t="shared" si="14"/>
        <v>40602.25</v>
      </c>
    </row>
    <row r="314" spans="1:20" ht="16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>E314/D314</f>
        <v>3.1022842639593908</v>
      </c>
      <c r="P314">
        <f t="shared" si="12"/>
        <v>48.996525921966864</v>
      </c>
      <c r="Q314" t="s">
        <v>2040</v>
      </c>
      <c r="R314" t="s">
        <v>2041</v>
      </c>
      <c r="S314" s="8">
        <f t="shared" si="13"/>
        <v>41572.208333333336</v>
      </c>
      <c r="T314" s="8">
        <f t="shared" si="14"/>
        <v>41579.208333333336</v>
      </c>
    </row>
    <row r="315" spans="1:20" ht="16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>E315/D315</f>
        <v>3.9531818181818181</v>
      </c>
      <c r="P315">
        <f t="shared" si="12"/>
        <v>39</v>
      </c>
      <c r="Q315" t="s">
        <v>2036</v>
      </c>
      <c r="R315" t="s">
        <v>2037</v>
      </c>
      <c r="S315" s="8">
        <f t="shared" si="13"/>
        <v>40966.25</v>
      </c>
      <c r="T315" s="8">
        <f t="shared" si="14"/>
        <v>40968.25</v>
      </c>
    </row>
    <row r="316" spans="1:20" ht="16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>E316/D316</f>
        <v>2.9471428571428571</v>
      </c>
      <c r="P316">
        <f t="shared" si="12"/>
        <v>31.022556390977442</v>
      </c>
      <c r="Q316" t="s">
        <v>2042</v>
      </c>
      <c r="R316" t="s">
        <v>2043</v>
      </c>
      <c r="S316" s="8">
        <f t="shared" si="13"/>
        <v>43536.208333333328</v>
      </c>
      <c r="T316" s="8">
        <f t="shared" si="14"/>
        <v>43541.208333333328</v>
      </c>
    </row>
    <row r="317" spans="1:20" ht="31.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>E317/D317</f>
        <v>0.33894736842105261</v>
      </c>
      <c r="P317">
        <f t="shared" si="12"/>
        <v>103.87096774193549</v>
      </c>
      <c r="Q317" t="s">
        <v>2040</v>
      </c>
      <c r="R317" t="s">
        <v>2041</v>
      </c>
      <c r="S317" s="8">
        <f t="shared" si="13"/>
        <v>41783.208333333336</v>
      </c>
      <c r="T317" s="8">
        <f t="shared" si="14"/>
        <v>41812.208333333336</v>
      </c>
    </row>
    <row r="318" spans="1:20" ht="16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>E318/D318</f>
        <v>0.66677083333333331</v>
      </c>
      <c r="P318">
        <f t="shared" si="12"/>
        <v>59.268518518518519</v>
      </c>
      <c r="Q318" t="s">
        <v>2034</v>
      </c>
      <c r="R318" t="s">
        <v>2035</v>
      </c>
      <c r="S318" s="8">
        <f t="shared" si="13"/>
        <v>43788.25</v>
      </c>
      <c r="T318" s="8">
        <f t="shared" si="14"/>
        <v>43789.25</v>
      </c>
    </row>
    <row r="319" spans="1:20" ht="16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>E319/D319</f>
        <v>0.19227272727272726</v>
      </c>
      <c r="P319">
        <f t="shared" si="12"/>
        <v>42.3</v>
      </c>
      <c r="Q319" t="s">
        <v>2040</v>
      </c>
      <c r="R319" t="s">
        <v>2041</v>
      </c>
      <c r="S319" s="8">
        <f t="shared" si="13"/>
        <v>42869.208333333328</v>
      </c>
      <c r="T319" s="8">
        <f t="shared" si="14"/>
        <v>42882.208333333328</v>
      </c>
    </row>
    <row r="320" spans="1:20" ht="31.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>E320/D320</f>
        <v>0.15842105263157893</v>
      </c>
      <c r="P320">
        <f t="shared" si="12"/>
        <v>53.117647058823529</v>
      </c>
      <c r="Q320" t="s">
        <v>2036</v>
      </c>
      <c r="R320" t="s">
        <v>2037</v>
      </c>
      <c r="S320" s="8">
        <f t="shared" si="13"/>
        <v>41684.25</v>
      </c>
      <c r="T320" s="8">
        <f t="shared" si="14"/>
        <v>41686.25</v>
      </c>
    </row>
    <row r="321" spans="1:20" ht="16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>E321/D321</f>
        <v>0.38702380952380955</v>
      </c>
      <c r="P321">
        <f t="shared" si="12"/>
        <v>50.796875</v>
      </c>
      <c r="Q321" t="s">
        <v>2038</v>
      </c>
      <c r="R321" t="s">
        <v>2039</v>
      </c>
      <c r="S321" s="8">
        <f t="shared" si="13"/>
        <v>40402.208333333336</v>
      </c>
      <c r="T321" s="8">
        <f t="shared" si="14"/>
        <v>40426.208333333336</v>
      </c>
    </row>
    <row r="322" spans="1:20" ht="16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>E322/D322</f>
        <v>9.5876777251184833E-2</v>
      </c>
      <c r="P322">
        <f t="shared" si="12"/>
        <v>101.15</v>
      </c>
      <c r="Q322" t="s">
        <v>2048</v>
      </c>
      <c r="R322" t="s">
        <v>2054</v>
      </c>
      <c r="S322" s="8">
        <f t="shared" si="13"/>
        <v>40673.208333333336</v>
      </c>
      <c r="T322" s="8">
        <f t="shared" si="14"/>
        <v>40682.208333333336</v>
      </c>
    </row>
    <row r="323" spans="1:20" ht="31.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>E323/D323</f>
        <v>0.94144366197183094</v>
      </c>
      <c r="P323">
        <f t="shared" ref="P323:P386" si="15">E323/G323</f>
        <v>65.000810372771468</v>
      </c>
      <c r="Q323" t="s">
        <v>2042</v>
      </c>
      <c r="R323" t="s">
        <v>2053</v>
      </c>
      <c r="S323" s="8">
        <f t="shared" ref="S323:S386" si="16">(((J323/60)/60)/24)+DATE(1970,1,1)</f>
        <v>40634.208333333336</v>
      </c>
      <c r="T323" s="8">
        <f t="shared" ref="T323:T386" si="17">(((K323/60)/60)/24)+DATE(1970,1,1)</f>
        <v>40642.208333333336</v>
      </c>
    </row>
    <row r="324" spans="1:20" ht="31.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>E324/D324</f>
        <v>1.6656234096692113</v>
      </c>
      <c r="P324">
        <f t="shared" si="15"/>
        <v>37.998645510835914</v>
      </c>
      <c r="Q324" t="s">
        <v>2040</v>
      </c>
      <c r="R324" t="s">
        <v>2041</v>
      </c>
      <c r="S324" s="8">
        <f t="shared" si="16"/>
        <v>40507.25</v>
      </c>
      <c r="T324" s="8">
        <f t="shared" si="17"/>
        <v>40520.25</v>
      </c>
    </row>
    <row r="325" spans="1:20" ht="16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>E325/D325</f>
        <v>0.24134831460674158</v>
      </c>
      <c r="P325">
        <f t="shared" si="15"/>
        <v>82.615384615384613</v>
      </c>
      <c r="Q325" t="s">
        <v>2042</v>
      </c>
      <c r="R325" t="s">
        <v>2043</v>
      </c>
      <c r="S325" s="8">
        <f t="shared" si="16"/>
        <v>41725.208333333336</v>
      </c>
      <c r="T325" s="8">
        <f t="shared" si="17"/>
        <v>41727.208333333336</v>
      </c>
    </row>
    <row r="326" spans="1:20" ht="16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>E326/D326</f>
        <v>1.6405633802816901</v>
      </c>
      <c r="P326">
        <f t="shared" si="15"/>
        <v>37.941368078175898</v>
      </c>
      <c r="Q326" t="s">
        <v>2040</v>
      </c>
      <c r="R326" t="s">
        <v>2041</v>
      </c>
      <c r="S326" s="8">
        <f t="shared" si="16"/>
        <v>42176.208333333328</v>
      </c>
      <c r="T326" s="8">
        <f t="shared" si="17"/>
        <v>42188.208333333328</v>
      </c>
    </row>
    <row r="327" spans="1:20" ht="31.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>E327/D327</f>
        <v>0.90723076923076929</v>
      </c>
      <c r="P327">
        <f t="shared" si="15"/>
        <v>80.780821917808225</v>
      </c>
      <c r="Q327" t="s">
        <v>2040</v>
      </c>
      <c r="R327" t="s">
        <v>2041</v>
      </c>
      <c r="S327" s="8">
        <f t="shared" si="16"/>
        <v>43267.208333333328</v>
      </c>
      <c r="T327" s="8">
        <f t="shared" si="17"/>
        <v>43290.208333333328</v>
      </c>
    </row>
    <row r="328" spans="1:20" ht="31.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>E328/D328</f>
        <v>0.46194444444444444</v>
      </c>
      <c r="P328">
        <f t="shared" si="15"/>
        <v>25.984375</v>
      </c>
      <c r="Q328" t="s">
        <v>2042</v>
      </c>
      <c r="R328" t="s">
        <v>2050</v>
      </c>
      <c r="S328" s="8">
        <f t="shared" si="16"/>
        <v>42364.25</v>
      </c>
      <c r="T328" s="8">
        <f t="shared" si="17"/>
        <v>42370.25</v>
      </c>
    </row>
    <row r="329" spans="1:20" ht="16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>E329/D329</f>
        <v>0.38538461538461538</v>
      </c>
      <c r="P329">
        <f t="shared" si="15"/>
        <v>30.363636363636363</v>
      </c>
      <c r="Q329" t="s">
        <v>2040</v>
      </c>
      <c r="R329" t="s">
        <v>2041</v>
      </c>
      <c r="S329" s="8">
        <f t="shared" si="16"/>
        <v>43705.208333333328</v>
      </c>
      <c r="T329" s="8">
        <f t="shared" si="17"/>
        <v>43709.208333333328</v>
      </c>
    </row>
    <row r="330" spans="1:20" ht="31.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>E330/D330</f>
        <v>1.3356231003039514</v>
      </c>
      <c r="P330">
        <f t="shared" si="15"/>
        <v>54.004916018025398</v>
      </c>
      <c r="Q330" t="s">
        <v>2036</v>
      </c>
      <c r="R330" t="s">
        <v>2037</v>
      </c>
      <c r="S330" s="8">
        <f t="shared" si="16"/>
        <v>43434.25</v>
      </c>
      <c r="T330" s="8">
        <f t="shared" si="17"/>
        <v>43445.25</v>
      </c>
    </row>
    <row r="331" spans="1:20" ht="16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>E331/D331</f>
        <v>0.22896588486140726</v>
      </c>
      <c r="P331">
        <f t="shared" si="15"/>
        <v>101.78672985781991</v>
      </c>
      <c r="Q331" t="s">
        <v>2051</v>
      </c>
      <c r="R331" t="s">
        <v>2052</v>
      </c>
      <c r="S331" s="8">
        <f t="shared" si="16"/>
        <v>42716.25</v>
      </c>
      <c r="T331" s="8">
        <f t="shared" si="17"/>
        <v>42727.25</v>
      </c>
    </row>
    <row r="332" spans="1:20" ht="31.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>E332/D332</f>
        <v>1.8495548961424333</v>
      </c>
      <c r="P332">
        <f t="shared" si="15"/>
        <v>45.003610108303249</v>
      </c>
      <c r="Q332" t="s">
        <v>2042</v>
      </c>
      <c r="R332" t="s">
        <v>2043</v>
      </c>
      <c r="S332" s="8">
        <f t="shared" si="16"/>
        <v>43077.25</v>
      </c>
      <c r="T332" s="8">
        <f t="shared" si="17"/>
        <v>43078.25</v>
      </c>
    </row>
    <row r="333" spans="1:20" ht="16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>E333/D333</f>
        <v>4.4372727272727275</v>
      </c>
      <c r="P333">
        <f t="shared" si="15"/>
        <v>77.068421052631578</v>
      </c>
      <c r="Q333" t="s">
        <v>2034</v>
      </c>
      <c r="R333" t="s">
        <v>2035</v>
      </c>
      <c r="S333" s="8">
        <f t="shared" si="16"/>
        <v>40896.25</v>
      </c>
      <c r="T333" s="8">
        <f t="shared" si="17"/>
        <v>40897.25</v>
      </c>
    </row>
    <row r="334" spans="1:20" ht="31.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>E334/D334</f>
        <v>1.999806763285024</v>
      </c>
      <c r="P334">
        <f t="shared" si="15"/>
        <v>88.076595744680844</v>
      </c>
      <c r="Q334" t="s">
        <v>2038</v>
      </c>
      <c r="R334" t="s">
        <v>2047</v>
      </c>
      <c r="S334" s="8">
        <f t="shared" si="16"/>
        <v>41361.208333333336</v>
      </c>
      <c r="T334" s="8">
        <f t="shared" si="17"/>
        <v>41362.208333333336</v>
      </c>
    </row>
    <row r="335" spans="1:20" ht="16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>E335/D335</f>
        <v>1.2395833333333333</v>
      </c>
      <c r="P335">
        <f t="shared" si="15"/>
        <v>47.035573122529641</v>
      </c>
      <c r="Q335" t="s">
        <v>2040</v>
      </c>
      <c r="R335" t="s">
        <v>2041</v>
      </c>
      <c r="S335" s="8">
        <f t="shared" si="16"/>
        <v>43424.25</v>
      </c>
      <c r="T335" s="8">
        <f t="shared" si="17"/>
        <v>43452.25</v>
      </c>
    </row>
    <row r="336" spans="1:20" ht="16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>E336/D336</f>
        <v>1.8661329305135952</v>
      </c>
      <c r="P336">
        <f t="shared" si="15"/>
        <v>110.99550763701707</v>
      </c>
      <c r="Q336" t="s">
        <v>2036</v>
      </c>
      <c r="R336" t="s">
        <v>2037</v>
      </c>
      <c r="S336" s="8">
        <f t="shared" si="16"/>
        <v>43110.25</v>
      </c>
      <c r="T336" s="8">
        <f t="shared" si="17"/>
        <v>43117.25</v>
      </c>
    </row>
    <row r="337" spans="1:20" ht="16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>E337/D337</f>
        <v>1.1428538550057536</v>
      </c>
      <c r="P337">
        <f t="shared" si="15"/>
        <v>87.003066141042481</v>
      </c>
      <c r="Q337" t="s">
        <v>2036</v>
      </c>
      <c r="R337" t="s">
        <v>2037</v>
      </c>
      <c r="S337" s="8">
        <f t="shared" si="16"/>
        <v>43784.25</v>
      </c>
      <c r="T337" s="8">
        <f t="shared" si="17"/>
        <v>43797.25</v>
      </c>
    </row>
    <row r="338" spans="1:20" ht="16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>E338/D338</f>
        <v>0.97032531824611035</v>
      </c>
      <c r="P338">
        <f t="shared" si="15"/>
        <v>63.994402985074629</v>
      </c>
      <c r="Q338" t="s">
        <v>2036</v>
      </c>
      <c r="R338" t="s">
        <v>2037</v>
      </c>
      <c r="S338" s="8">
        <f t="shared" si="16"/>
        <v>40527.25</v>
      </c>
      <c r="T338" s="8">
        <f t="shared" si="17"/>
        <v>40528.25</v>
      </c>
    </row>
    <row r="339" spans="1:20" ht="16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>E339/D339</f>
        <v>1.2281904761904763</v>
      </c>
      <c r="P339">
        <f t="shared" si="15"/>
        <v>105.9945205479452</v>
      </c>
      <c r="Q339" t="s">
        <v>2040</v>
      </c>
      <c r="R339" t="s">
        <v>2041</v>
      </c>
      <c r="S339" s="8">
        <f t="shared" si="16"/>
        <v>43780.25</v>
      </c>
      <c r="T339" s="8">
        <f t="shared" si="17"/>
        <v>43781.25</v>
      </c>
    </row>
    <row r="340" spans="1:20" ht="16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>E340/D340</f>
        <v>1.7914326647564469</v>
      </c>
      <c r="P340">
        <f t="shared" si="15"/>
        <v>73.989349112426041</v>
      </c>
      <c r="Q340" t="s">
        <v>2040</v>
      </c>
      <c r="R340" t="s">
        <v>2041</v>
      </c>
      <c r="S340" s="8">
        <f t="shared" si="16"/>
        <v>40821.208333333336</v>
      </c>
      <c r="T340" s="8">
        <f t="shared" si="17"/>
        <v>40851.208333333336</v>
      </c>
    </row>
    <row r="341" spans="1:20" ht="16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>E341/D341</f>
        <v>0.79951577402787966</v>
      </c>
      <c r="P341">
        <f t="shared" si="15"/>
        <v>84.02004626060139</v>
      </c>
      <c r="Q341" t="s">
        <v>2040</v>
      </c>
      <c r="R341" t="s">
        <v>2041</v>
      </c>
      <c r="S341" s="8">
        <f t="shared" si="16"/>
        <v>42949.208333333328</v>
      </c>
      <c r="T341" s="8">
        <f t="shared" si="17"/>
        <v>42963.208333333328</v>
      </c>
    </row>
    <row r="342" spans="1:20" ht="16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>E342/D342</f>
        <v>0.94242587601078165</v>
      </c>
      <c r="P342">
        <f t="shared" si="15"/>
        <v>88.966921119592882</v>
      </c>
      <c r="Q342" t="s">
        <v>2055</v>
      </c>
      <c r="R342" t="s">
        <v>2056</v>
      </c>
      <c r="S342" s="8">
        <f t="shared" si="16"/>
        <v>40889.25</v>
      </c>
      <c r="T342" s="8">
        <f t="shared" si="17"/>
        <v>40890.25</v>
      </c>
    </row>
    <row r="343" spans="1:20" ht="31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>E343/D343</f>
        <v>0.84669291338582675</v>
      </c>
      <c r="P343">
        <f t="shared" si="15"/>
        <v>76.990453460620529</v>
      </c>
      <c r="Q343" t="s">
        <v>2036</v>
      </c>
      <c r="R343" t="s">
        <v>2046</v>
      </c>
      <c r="S343" s="8">
        <f t="shared" si="16"/>
        <v>42244.208333333328</v>
      </c>
      <c r="T343" s="8">
        <f t="shared" si="17"/>
        <v>42251.208333333328</v>
      </c>
    </row>
    <row r="344" spans="1:20" ht="16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>E344/D344</f>
        <v>0.66521920668058454</v>
      </c>
      <c r="P344">
        <f t="shared" si="15"/>
        <v>97.146341463414629</v>
      </c>
      <c r="Q344" t="s">
        <v>2040</v>
      </c>
      <c r="R344" t="s">
        <v>2041</v>
      </c>
      <c r="S344" s="8">
        <f t="shared" si="16"/>
        <v>41475.208333333336</v>
      </c>
      <c r="T344" s="8">
        <f t="shared" si="17"/>
        <v>41487.208333333336</v>
      </c>
    </row>
    <row r="345" spans="1:20" ht="16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>E345/D345</f>
        <v>0.53922222222222227</v>
      </c>
      <c r="P345">
        <f t="shared" si="15"/>
        <v>33.013605442176868</v>
      </c>
      <c r="Q345" t="s">
        <v>2040</v>
      </c>
      <c r="R345" t="s">
        <v>2041</v>
      </c>
      <c r="S345" s="8">
        <f t="shared" si="16"/>
        <v>41597.25</v>
      </c>
      <c r="T345" s="8">
        <f t="shared" si="17"/>
        <v>41650.25</v>
      </c>
    </row>
    <row r="346" spans="1:20" ht="16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>E346/D346</f>
        <v>0.41983299595141699</v>
      </c>
      <c r="P346">
        <f t="shared" si="15"/>
        <v>99.950602409638549</v>
      </c>
      <c r="Q346" t="s">
        <v>2051</v>
      </c>
      <c r="R346" t="s">
        <v>2052</v>
      </c>
      <c r="S346" s="8">
        <f t="shared" si="16"/>
        <v>43122.25</v>
      </c>
      <c r="T346" s="8">
        <f t="shared" si="17"/>
        <v>43162.25</v>
      </c>
    </row>
    <row r="347" spans="1:20" ht="16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>E347/D347</f>
        <v>0.14694796954314721</v>
      </c>
      <c r="P347">
        <f t="shared" si="15"/>
        <v>69.966767371601208</v>
      </c>
      <c r="Q347" t="s">
        <v>2042</v>
      </c>
      <c r="R347" t="s">
        <v>2045</v>
      </c>
      <c r="S347" s="8">
        <f t="shared" si="16"/>
        <v>42194.208333333328</v>
      </c>
      <c r="T347" s="8">
        <f t="shared" si="17"/>
        <v>42195.208333333328</v>
      </c>
    </row>
    <row r="348" spans="1:20" ht="16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>E348/D348</f>
        <v>0.34475</v>
      </c>
      <c r="P348">
        <f t="shared" si="15"/>
        <v>110.32</v>
      </c>
      <c r="Q348" t="s">
        <v>2036</v>
      </c>
      <c r="R348" t="s">
        <v>2046</v>
      </c>
      <c r="S348" s="8">
        <f t="shared" si="16"/>
        <v>42971.208333333328</v>
      </c>
      <c r="T348" s="8">
        <f t="shared" si="17"/>
        <v>43026.208333333328</v>
      </c>
    </row>
    <row r="349" spans="1:20" ht="16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>E349/D349</f>
        <v>14.007777777777777</v>
      </c>
      <c r="P349">
        <f t="shared" si="15"/>
        <v>66.005235602094245</v>
      </c>
      <c r="Q349" t="s">
        <v>2038</v>
      </c>
      <c r="R349" t="s">
        <v>2039</v>
      </c>
      <c r="S349" s="8">
        <f t="shared" si="16"/>
        <v>42046.25</v>
      </c>
      <c r="T349" s="8">
        <f t="shared" si="17"/>
        <v>42070.25</v>
      </c>
    </row>
    <row r="350" spans="1:20" ht="16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>E350/D350</f>
        <v>0.71770351758793971</v>
      </c>
      <c r="P350">
        <f t="shared" si="15"/>
        <v>41.005742176284812</v>
      </c>
      <c r="Q350" t="s">
        <v>2034</v>
      </c>
      <c r="R350" t="s">
        <v>2035</v>
      </c>
      <c r="S350" s="8">
        <f t="shared" si="16"/>
        <v>42782.25</v>
      </c>
      <c r="T350" s="8">
        <f t="shared" si="17"/>
        <v>42795.25</v>
      </c>
    </row>
    <row r="351" spans="1:20" ht="16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>E351/D351</f>
        <v>0.53074115044247783</v>
      </c>
      <c r="P351">
        <f t="shared" si="15"/>
        <v>103.96316359696641</v>
      </c>
      <c r="Q351" t="s">
        <v>2040</v>
      </c>
      <c r="R351" t="s">
        <v>2041</v>
      </c>
      <c r="S351" s="8">
        <f t="shared" si="16"/>
        <v>42930.208333333328</v>
      </c>
      <c r="T351" s="8">
        <f t="shared" si="17"/>
        <v>42960.208333333328</v>
      </c>
    </row>
    <row r="352" spans="1:20" ht="16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>E352/D352</f>
        <v>0.05</v>
      </c>
      <c r="P352">
        <f t="shared" si="15"/>
        <v>5</v>
      </c>
      <c r="Q352" t="s">
        <v>2036</v>
      </c>
      <c r="R352" t="s">
        <v>2059</v>
      </c>
      <c r="S352" s="8">
        <f t="shared" si="16"/>
        <v>42144.208333333328</v>
      </c>
      <c r="T352" s="8">
        <f t="shared" si="17"/>
        <v>42162.208333333328</v>
      </c>
    </row>
    <row r="353" spans="1:20" ht="16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>E353/D353</f>
        <v>1.2770715249662619</v>
      </c>
      <c r="P353">
        <f t="shared" si="15"/>
        <v>47.009935419771487</v>
      </c>
      <c r="Q353" t="s">
        <v>2036</v>
      </c>
      <c r="R353" t="s">
        <v>2037</v>
      </c>
      <c r="S353" s="8">
        <f t="shared" si="16"/>
        <v>42240.208333333328</v>
      </c>
      <c r="T353" s="8">
        <f t="shared" si="17"/>
        <v>42254.208333333328</v>
      </c>
    </row>
    <row r="354" spans="1:20" ht="16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>E354/D354</f>
        <v>0.34892857142857142</v>
      </c>
      <c r="P354">
        <f t="shared" si="15"/>
        <v>29.606060606060606</v>
      </c>
      <c r="Q354" t="s">
        <v>2040</v>
      </c>
      <c r="R354" t="s">
        <v>2041</v>
      </c>
      <c r="S354" s="8">
        <f t="shared" si="16"/>
        <v>42315.25</v>
      </c>
      <c r="T354" s="8">
        <f t="shared" si="17"/>
        <v>42323.25</v>
      </c>
    </row>
    <row r="355" spans="1:20" ht="16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>E355/D355</f>
        <v>4.105982142857143</v>
      </c>
      <c r="P355">
        <f t="shared" si="15"/>
        <v>81.010569583088667</v>
      </c>
      <c r="Q355" t="s">
        <v>2040</v>
      </c>
      <c r="R355" t="s">
        <v>2041</v>
      </c>
      <c r="S355" s="8">
        <f t="shared" si="16"/>
        <v>43651.208333333328</v>
      </c>
      <c r="T355" s="8">
        <f t="shared" si="17"/>
        <v>43652.208333333328</v>
      </c>
    </row>
    <row r="356" spans="1:20" ht="16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>E356/D356</f>
        <v>1.2373770491803278</v>
      </c>
      <c r="P356">
        <f t="shared" si="15"/>
        <v>94.35</v>
      </c>
      <c r="Q356" t="s">
        <v>2042</v>
      </c>
      <c r="R356" t="s">
        <v>2043</v>
      </c>
      <c r="S356" s="8">
        <f t="shared" si="16"/>
        <v>41520.208333333336</v>
      </c>
      <c r="T356" s="8">
        <f t="shared" si="17"/>
        <v>41527.208333333336</v>
      </c>
    </row>
    <row r="357" spans="1:20" ht="16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>E357/D357</f>
        <v>0.58973684210526311</v>
      </c>
      <c r="P357">
        <f t="shared" si="15"/>
        <v>26.058139534883722</v>
      </c>
      <c r="Q357" t="s">
        <v>2038</v>
      </c>
      <c r="R357" t="s">
        <v>2047</v>
      </c>
      <c r="S357" s="8">
        <f t="shared" si="16"/>
        <v>42757.25</v>
      </c>
      <c r="T357" s="8">
        <f t="shared" si="17"/>
        <v>42797.25</v>
      </c>
    </row>
    <row r="358" spans="1:20" ht="16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>E358/D358</f>
        <v>0.36892473118279567</v>
      </c>
      <c r="P358">
        <f t="shared" si="15"/>
        <v>85.775000000000006</v>
      </c>
      <c r="Q358" t="s">
        <v>2040</v>
      </c>
      <c r="R358" t="s">
        <v>2041</v>
      </c>
      <c r="S358" s="8">
        <f t="shared" si="16"/>
        <v>40922.25</v>
      </c>
      <c r="T358" s="8">
        <f t="shared" si="17"/>
        <v>40931.25</v>
      </c>
    </row>
    <row r="359" spans="1:20" ht="16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>E359/D359</f>
        <v>1.8491304347826087</v>
      </c>
      <c r="P359">
        <f t="shared" si="15"/>
        <v>103.73170731707317</v>
      </c>
      <c r="Q359" t="s">
        <v>2051</v>
      </c>
      <c r="R359" t="s">
        <v>2052</v>
      </c>
      <c r="S359" s="8">
        <f t="shared" si="16"/>
        <v>42250.208333333328</v>
      </c>
      <c r="T359" s="8">
        <f t="shared" si="17"/>
        <v>42275.208333333328</v>
      </c>
    </row>
    <row r="360" spans="1:20" ht="16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>E360/D360</f>
        <v>0.11814432989690722</v>
      </c>
      <c r="P360">
        <f t="shared" si="15"/>
        <v>49.826086956521742</v>
      </c>
      <c r="Q360" t="s">
        <v>2055</v>
      </c>
      <c r="R360" t="s">
        <v>2056</v>
      </c>
      <c r="S360" s="8">
        <f t="shared" si="16"/>
        <v>43322.208333333328</v>
      </c>
      <c r="T360" s="8">
        <f t="shared" si="17"/>
        <v>43325.208333333328</v>
      </c>
    </row>
    <row r="361" spans="1:20" ht="16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>E361/D361</f>
        <v>2.9870000000000001</v>
      </c>
      <c r="P361">
        <f t="shared" si="15"/>
        <v>63.893048128342244</v>
      </c>
      <c r="Q361" t="s">
        <v>2042</v>
      </c>
      <c r="R361" t="s">
        <v>2050</v>
      </c>
      <c r="S361" s="8">
        <f t="shared" si="16"/>
        <v>40782.208333333336</v>
      </c>
      <c r="T361" s="8">
        <f t="shared" si="17"/>
        <v>40789.208333333336</v>
      </c>
    </row>
    <row r="362" spans="1:20" ht="16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>E362/D362</f>
        <v>2.2635175879396985</v>
      </c>
      <c r="P362">
        <f t="shared" si="15"/>
        <v>47.002434782608695</v>
      </c>
      <c r="Q362" t="s">
        <v>2040</v>
      </c>
      <c r="R362" t="s">
        <v>2041</v>
      </c>
      <c r="S362" s="8">
        <f t="shared" si="16"/>
        <v>40544.25</v>
      </c>
      <c r="T362" s="8">
        <f t="shared" si="17"/>
        <v>40558.25</v>
      </c>
    </row>
    <row r="363" spans="1:20" ht="16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>E363/D363</f>
        <v>1.7356363636363636</v>
      </c>
      <c r="P363">
        <f t="shared" si="15"/>
        <v>108.47727272727273</v>
      </c>
      <c r="Q363" t="s">
        <v>2040</v>
      </c>
      <c r="R363" t="s">
        <v>2041</v>
      </c>
      <c r="S363" s="8">
        <f t="shared" si="16"/>
        <v>43015.208333333328</v>
      </c>
      <c r="T363" s="8">
        <f t="shared" si="17"/>
        <v>43039.208333333328</v>
      </c>
    </row>
    <row r="364" spans="1:20" ht="16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>E364/D364</f>
        <v>3.7175675675675675</v>
      </c>
      <c r="P364">
        <f t="shared" si="15"/>
        <v>72.015706806282722</v>
      </c>
      <c r="Q364" t="s">
        <v>2036</v>
      </c>
      <c r="R364" t="s">
        <v>2037</v>
      </c>
      <c r="S364" s="8">
        <f t="shared" si="16"/>
        <v>40570.25</v>
      </c>
      <c r="T364" s="8">
        <f t="shared" si="17"/>
        <v>40608.25</v>
      </c>
    </row>
    <row r="365" spans="1:20" ht="16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>E365/D365</f>
        <v>1.601923076923077</v>
      </c>
      <c r="P365">
        <f t="shared" si="15"/>
        <v>59.928057553956833</v>
      </c>
      <c r="Q365" t="s">
        <v>2036</v>
      </c>
      <c r="R365" t="s">
        <v>2037</v>
      </c>
      <c r="S365" s="8">
        <f t="shared" si="16"/>
        <v>40904.25</v>
      </c>
      <c r="T365" s="8">
        <f t="shared" si="17"/>
        <v>40905.25</v>
      </c>
    </row>
    <row r="366" spans="1:20" ht="16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>E366/D366</f>
        <v>16.163333333333334</v>
      </c>
      <c r="P366">
        <f t="shared" si="15"/>
        <v>78.209677419354833</v>
      </c>
      <c r="Q366" t="s">
        <v>2036</v>
      </c>
      <c r="R366" t="s">
        <v>2046</v>
      </c>
      <c r="S366" s="8">
        <f t="shared" si="16"/>
        <v>43164.25</v>
      </c>
      <c r="T366" s="8">
        <f t="shared" si="17"/>
        <v>43194.208333333328</v>
      </c>
    </row>
    <row r="367" spans="1:20" ht="16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>E367/D367</f>
        <v>7.3343749999999996</v>
      </c>
      <c r="P367">
        <f t="shared" si="15"/>
        <v>104.77678571428571</v>
      </c>
      <c r="Q367" t="s">
        <v>2040</v>
      </c>
      <c r="R367" t="s">
        <v>2041</v>
      </c>
      <c r="S367" s="8">
        <f t="shared" si="16"/>
        <v>42733.25</v>
      </c>
      <c r="T367" s="8">
        <f t="shared" si="17"/>
        <v>42760.25</v>
      </c>
    </row>
    <row r="368" spans="1:20" ht="16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>E368/D368</f>
        <v>5.9211111111111112</v>
      </c>
      <c r="P368">
        <f t="shared" si="15"/>
        <v>105.52475247524752</v>
      </c>
      <c r="Q368" t="s">
        <v>2040</v>
      </c>
      <c r="R368" t="s">
        <v>2041</v>
      </c>
      <c r="S368" s="8">
        <f t="shared" si="16"/>
        <v>40546.25</v>
      </c>
      <c r="T368" s="8">
        <f t="shared" si="17"/>
        <v>40547.25</v>
      </c>
    </row>
    <row r="369" spans="1:20" ht="16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>E369/D369</f>
        <v>0.18888888888888888</v>
      </c>
      <c r="P369">
        <f t="shared" si="15"/>
        <v>24.933333333333334</v>
      </c>
      <c r="Q369" t="s">
        <v>2040</v>
      </c>
      <c r="R369" t="s">
        <v>2041</v>
      </c>
      <c r="S369" s="8">
        <f t="shared" si="16"/>
        <v>41930.208333333336</v>
      </c>
      <c r="T369" s="8">
        <f t="shared" si="17"/>
        <v>41954.25</v>
      </c>
    </row>
    <row r="370" spans="1:20" ht="16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>E370/D370</f>
        <v>2.7680769230769231</v>
      </c>
      <c r="P370">
        <f t="shared" si="15"/>
        <v>69.873786407766985</v>
      </c>
      <c r="Q370" t="s">
        <v>2042</v>
      </c>
      <c r="R370" t="s">
        <v>2043</v>
      </c>
      <c r="S370" s="8">
        <f t="shared" si="16"/>
        <v>40464.208333333336</v>
      </c>
      <c r="T370" s="8">
        <f t="shared" si="17"/>
        <v>40487.208333333336</v>
      </c>
    </row>
    <row r="371" spans="1:20" ht="16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>E371/D371</f>
        <v>2.730185185185185</v>
      </c>
      <c r="P371">
        <f t="shared" si="15"/>
        <v>95.733766233766232</v>
      </c>
      <c r="Q371" t="s">
        <v>2042</v>
      </c>
      <c r="R371" t="s">
        <v>2061</v>
      </c>
      <c r="S371" s="8">
        <f t="shared" si="16"/>
        <v>41308.25</v>
      </c>
      <c r="T371" s="8">
        <f t="shared" si="17"/>
        <v>41347.208333333336</v>
      </c>
    </row>
    <row r="372" spans="1:20" ht="16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>E372/D372</f>
        <v>1.593633125556545</v>
      </c>
      <c r="P372">
        <f t="shared" si="15"/>
        <v>29.997485752598056</v>
      </c>
      <c r="Q372" t="s">
        <v>2040</v>
      </c>
      <c r="R372" t="s">
        <v>2041</v>
      </c>
      <c r="S372" s="8">
        <f t="shared" si="16"/>
        <v>43570.208333333328</v>
      </c>
      <c r="T372" s="8">
        <f t="shared" si="17"/>
        <v>43576.208333333328</v>
      </c>
    </row>
    <row r="373" spans="1:20" ht="16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>E373/D373</f>
        <v>0.67869978858350954</v>
      </c>
      <c r="P373">
        <f t="shared" si="15"/>
        <v>59.011948529411768</v>
      </c>
      <c r="Q373" t="s">
        <v>2040</v>
      </c>
      <c r="R373" t="s">
        <v>2041</v>
      </c>
      <c r="S373" s="8">
        <f t="shared" si="16"/>
        <v>42043.25</v>
      </c>
      <c r="T373" s="8">
        <f t="shared" si="17"/>
        <v>42094.208333333328</v>
      </c>
    </row>
    <row r="374" spans="1:20" ht="31.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>E374/D374</f>
        <v>15.915555555555555</v>
      </c>
      <c r="P374">
        <f t="shared" si="15"/>
        <v>84.757396449704146</v>
      </c>
      <c r="Q374" t="s">
        <v>2042</v>
      </c>
      <c r="R374" t="s">
        <v>2043</v>
      </c>
      <c r="S374" s="8">
        <f t="shared" si="16"/>
        <v>42012.25</v>
      </c>
      <c r="T374" s="8">
        <f t="shared" si="17"/>
        <v>42032.25</v>
      </c>
    </row>
    <row r="375" spans="1:20" ht="16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>E375/D375</f>
        <v>7.3018222222222224</v>
      </c>
      <c r="P375">
        <f t="shared" si="15"/>
        <v>78.010921177587846</v>
      </c>
      <c r="Q375" t="s">
        <v>2040</v>
      </c>
      <c r="R375" t="s">
        <v>2041</v>
      </c>
      <c r="S375" s="8">
        <f t="shared" si="16"/>
        <v>42964.208333333328</v>
      </c>
      <c r="T375" s="8">
        <f t="shared" si="17"/>
        <v>42972.208333333328</v>
      </c>
    </row>
    <row r="376" spans="1:20" ht="31.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>E376/D376</f>
        <v>0.13185782556750297</v>
      </c>
      <c r="P376">
        <f t="shared" si="15"/>
        <v>50.05215419501134</v>
      </c>
      <c r="Q376" t="s">
        <v>2042</v>
      </c>
      <c r="R376" t="s">
        <v>2043</v>
      </c>
      <c r="S376" s="8">
        <f t="shared" si="16"/>
        <v>43476.25</v>
      </c>
      <c r="T376" s="8">
        <f t="shared" si="17"/>
        <v>43481.25</v>
      </c>
    </row>
    <row r="377" spans="1:20" ht="31.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>E377/D377</f>
        <v>0.54777777777777781</v>
      </c>
      <c r="P377">
        <f t="shared" si="15"/>
        <v>59.16</v>
      </c>
      <c r="Q377" t="s">
        <v>2036</v>
      </c>
      <c r="R377" t="s">
        <v>2046</v>
      </c>
      <c r="S377" s="8">
        <f t="shared" si="16"/>
        <v>42293.208333333328</v>
      </c>
      <c r="T377" s="8">
        <f t="shared" si="17"/>
        <v>42350.25</v>
      </c>
    </row>
    <row r="378" spans="1:20" ht="16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>E378/D378</f>
        <v>3.6102941176470589</v>
      </c>
      <c r="P378">
        <f t="shared" si="15"/>
        <v>93.702290076335885</v>
      </c>
      <c r="Q378" t="s">
        <v>2036</v>
      </c>
      <c r="R378" t="s">
        <v>2037</v>
      </c>
      <c r="S378" s="8">
        <f t="shared" si="16"/>
        <v>41826.208333333336</v>
      </c>
      <c r="T378" s="8">
        <f t="shared" si="17"/>
        <v>41832.208333333336</v>
      </c>
    </row>
    <row r="379" spans="1:20" ht="16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>E379/D379</f>
        <v>0.10257545271629778</v>
      </c>
      <c r="P379">
        <f t="shared" si="15"/>
        <v>40.14173228346457</v>
      </c>
      <c r="Q379" t="s">
        <v>2040</v>
      </c>
      <c r="R379" t="s">
        <v>2041</v>
      </c>
      <c r="S379" s="8">
        <f t="shared" si="16"/>
        <v>43760.208333333328</v>
      </c>
      <c r="T379" s="8">
        <f t="shared" si="17"/>
        <v>43774.25</v>
      </c>
    </row>
    <row r="380" spans="1:20" ht="16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>E380/D380</f>
        <v>0.13962962962962963</v>
      </c>
      <c r="P380">
        <f t="shared" si="15"/>
        <v>70.090140845070422</v>
      </c>
      <c r="Q380" t="s">
        <v>2042</v>
      </c>
      <c r="R380" t="s">
        <v>2043</v>
      </c>
      <c r="S380" s="8">
        <f t="shared" si="16"/>
        <v>43241.208333333328</v>
      </c>
      <c r="T380" s="8">
        <f t="shared" si="17"/>
        <v>43279.208333333328</v>
      </c>
    </row>
    <row r="381" spans="1:20" ht="16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>E381/D381</f>
        <v>0.40444444444444444</v>
      </c>
      <c r="P381">
        <f t="shared" si="15"/>
        <v>66.181818181818187</v>
      </c>
      <c r="Q381" t="s">
        <v>2040</v>
      </c>
      <c r="R381" t="s">
        <v>2041</v>
      </c>
      <c r="S381" s="8">
        <f t="shared" si="16"/>
        <v>40843.208333333336</v>
      </c>
      <c r="T381" s="8">
        <f t="shared" si="17"/>
        <v>40857.25</v>
      </c>
    </row>
    <row r="382" spans="1:20" ht="31.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>E382/D382</f>
        <v>1.6032</v>
      </c>
      <c r="P382">
        <f t="shared" si="15"/>
        <v>47.714285714285715</v>
      </c>
      <c r="Q382" t="s">
        <v>2040</v>
      </c>
      <c r="R382" t="s">
        <v>2041</v>
      </c>
      <c r="S382" s="8">
        <f t="shared" si="16"/>
        <v>41448.208333333336</v>
      </c>
      <c r="T382" s="8">
        <f t="shared" si="17"/>
        <v>41453.208333333336</v>
      </c>
    </row>
    <row r="383" spans="1:20" ht="16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>E383/D383</f>
        <v>1.8394339622641509</v>
      </c>
      <c r="P383">
        <f t="shared" si="15"/>
        <v>62.896774193548389</v>
      </c>
      <c r="Q383" t="s">
        <v>2040</v>
      </c>
      <c r="R383" t="s">
        <v>2041</v>
      </c>
      <c r="S383" s="8">
        <f t="shared" si="16"/>
        <v>42163.208333333328</v>
      </c>
      <c r="T383" s="8">
        <f t="shared" si="17"/>
        <v>42209.208333333328</v>
      </c>
    </row>
    <row r="384" spans="1:20" ht="31.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>E384/D384</f>
        <v>0.63769230769230767</v>
      </c>
      <c r="P384">
        <f t="shared" si="15"/>
        <v>86.611940298507463</v>
      </c>
      <c r="Q384" t="s">
        <v>2055</v>
      </c>
      <c r="R384" t="s">
        <v>2056</v>
      </c>
      <c r="S384" s="8">
        <f t="shared" si="16"/>
        <v>43024.208333333328</v>
      </c>
      <c r="T384" s="8">
        <f t="shared" si="17"/>
        <v>43043.208333333328</v>
      </c>
    </row>
    <row r="385" spans="1:20" ht="16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>E385/D385</f>
        <v>2.2538095238095237</v>
      </c>
      <c r="P385">
        <f t="shared" si="15"/>
        <v>75.126984126984127</v>
      </c>
      <c r="Q385" t="s">
        <v>2034</v>
      </c>
      <c r="R385" t="s">
        <v>2035</v>
      </c>
      <c r="S385" s="8">
        <f t="shared" si="16"/>
        <v>43509.25</v>
      </c>
      <c r="T385" s="8">
        <f t="shared" si="17"/>
        <v>43515.25</v>
      </c>
    </row>
    <row r="386" spans="1:20" ht="16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>E386/D386</f>
        <v>1.7200961538461539</v>
      </c>
      <c r="P386">
        <f t="shared" si="15"/>
        <v>41.004167534903104</v>
      </c>
      <c r="Q386" t="s">
        <v>2042</v>
      </c>
      <c r="R386" t="s">
        <v>2043</v>
      </c>
      <c r="S386" s="8">
        <f t="shared" si="16"/>
        <v>42776.25</v>
      </c>
      <c r="T386" s="8">
        <f t="shared" si="17"/>
        <v>42803.25</v>
      </c>
    </row>
    <row r="387" spans="1:20" ht="31.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>E387/D387</f>
        <v>1.4616709511568124</v>
      </c>
      <c r="P387">
        <f t="shared" ref="P387:P450" si="18">E387/G387</f>
        <v>50.007915567282325</v>
      </c>
      <c r="Q387" t="s">
        <v>2048</v>
      </c>
      <c r="R387" t="s">
        <v>2049</v>
      </c>
      <c r="S387" s="8">
        <f t="shared" ref="S387:S450" si="19">(((J387/60)/60)/24)+DATE(1970,1,1)</f>
        <v>43553.208333333328</v>
      </c>
      <c r="T387" s="8">
        <f t="shared" ref="T387:T450" si="20">(((K387/60)/60)/24)+DATE(1970,1,1)</f>
        <v>43585.208333333328</v>
      </c>
    </row>
    <row r="388" spans="1:20" ht="31.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>E388/D388</f>
        <v>0.76423616236162362</v>
      </c>
      <c r="P388">
        <f t="shared" si="18"/>
        <v>96.960674157303373</v>
      </c>
      <c r="Q388" t="s">
        <v>2040</v>
      </c>
      <c r="R388" t="s">
        <v>2041</v>
      </c>
      <c r="S388" s="8">
        <f t="shared" si="19"/>
        <v>40355.208333333336</v>
      </c>
      <c r="T388" s="8">
        <f t="shared" si="20"/>
        <v>40367.208333333336</v>
      </c>
    </row>
    <row r="389" spans="1:20" ht="16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>E389/D389</f>
        <v>0.39261467889908258</v>
      </c>
      <c r="P389">
        <f t="shared" si="18"/>
        <v>100.93160377358491</v>
      </c>
      <c r="Q389" t="s">
        <v>2038</v>
      </c>
      <c r="R389" t="s">
        <v>2047</v>
      </c>
      <c r="S389" s="8">
        <f t="shared" si="19"/>
        <v>41072.208333333336</v>
      </c>
      <c r="T389" s="8">
        <f t="shared" si="20"/>
        <v>41077.208333333336</v>
      </c>
    </row>
    <row r="390" spans="1:20" ht="16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>E390/D390</f>
        <v>0.11270034843205574</v>
      </c>
      <c r="P390">
        <f t="shared" si="18"/>
        <v>89.227586206896547</v>
      </c>
      <c r="Q390" t="s">
        <v>2036</v>
      </c>
      <c r="R390" t="s">
        <v>2046</v>
      </c>
      <c r="S390" s="8">
        <f t="shared" si="19"/>
        <v>40912.25</v>
      </c>
      <c r="T390" s="8">
        <f t="shared" si="20"/>
        <v>40914.25</v>
      </c>
    </row>
    <row r="391" spans="1:20" ht="16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>E391/D391</f>
        <v>1.2211084337349398</v>
      </c>
      <c r="P391">
        <f t="shared" si="18"/>
        <v>87.979166666666671</v>
      </c>
      <c r="Q391" t="s">
        <v>2040</v>
      </c>
      <c r="R391" t="s">
        <v>2041</v>
      </c>
      <c r="S391" s="8">
        <f t="shared" si="19"/>
        <v>40479.208333333336</v>
      </c>
      <c r="T391" s="8">
        <f t="shared" si="20"/>
        <v>40506.25</v>
      </c>
    </row>
    <row r="392" spans="1:20" ht="16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>E392/D392</f>
        <v>1.8654166666666667</v>
      </c>
      <c r="P392">
        <f t="shared" si="18"/>
        <v>89.54</v>
      </c>
      <c r="Q392" t="s">
        <v>2055</v>
      </c>
      <c r="R392" t="s">
        <v>2056</v>
      </c>
      <c r="S392" s="8">
        <f t="shared" si="19"/>
        <v>41530.208333333336</v>
      </c>
      <c r="T392" s="8">
        <f t="shared" si="20"/>
        <v>41545.208333333336</v>
      </c>
    </row>
    <row r="393" spans="1:20" ht="16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>E393/D393</f>
        <v>7.27317880794702E-2</v>
      </c>
      <c r="P393">
        <f t="shared" si="18"/>
        <v>29.09271523178808</v>
      </c>
      <c r="Q393" t="s">
        <v>2048</v>
      </c>
      <c r="R393" t="s">
        <v>2049</v>
      </c>
      <c r="S393" s="8">
        <f t="shared" si="19"/>
        <v>41653.25</v>
      </c>
      <c r="T393" s="8">
        <f t="shared" si="20"/>
        <v>41655.25</v>
      </c>
    </row>
    <row r="394" spans="1:20" ht="31.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>E394/D394</f>
        <v>0.65642371234207963</v>
      </c>
      <c r="P394">
        <f t="shared" si="18"/>
        <v>42.006218905472636</v>
      </c>
      <c r="Q394" t="s">
        <v>2038</v>
      </c>
      <c r="R394" t="s">
        <v>2047</v>
      </c>
      <c r="S394" s="8">
        <f t="shared" si="19"/>
        <v>40549.25</v>
      </c>
      <c r="T394" s="8">
        <f t="shared" si="20"/>
        <v>40551.25</v>
      </c>
    </row>
    <row r="395" spans="1:20" ht="16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>E395/D395</f>
        <v>2.2896178343949045</v>
      </c>
      <c r="P395">
        <f t="shared" si="18"/>
        <v>47.004903563255965</v>
      </c>
      <c r="Q395" t="s">
        <v>2036</v>
      </c>
      <c r="R395" t="s">
        <v>2059</v>
      </c>
      <c r="S395" s="8">
        <f t="shared" si="19"/>
        <v>42933.208333333328</v>
      </c>
      <c r="T395" s="8">
        <f t="shared" si="20"/>
        <v>42934.208333333328</v>
      </c>
    </row>
    <row r="396" spans="1:20" ht="16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>E396/D396</f>
        <v>4.6937499999999996</v>
      </c>
      <c r="P396">
        <f t="shared" si="18"/>
        <v>110.44117647058823</v>
      </c>
      <c r="Q396" t="s">
        <v>2042</v>
      </c>
      <c r="R396" t="s">
        <v>2043</v>
      </c>
      <c r="S396" s="8">
        <f t="shared" si="19"/>
        <v>41484.208333333336</v>
      </c>
      <c r="T396" s="8">
        <f t="shared" si="20"/>
        <v>41494.208333333336</v>
      </c>
    </row>
    <row r="397" spans="1:20" ht="31.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>E397/D397</f>
        <v>1.3011267605633803</v>
      </c>
      <c r="P397">
        <f t="shared" si="18"/>
        <v>41.990909090909092</v>
      </c>
      <c r="Q397" t="s">
        <v>2040</v>
      </c>
      <c r="R397" t="s">
        <v>2041</v>
      </c>
      <c r="S397" s="8">
        <f t="shared" si="19"/>
        <v>40885.25</v>
      </c>
      <c r="T397" s="8">
        <f t="shared" si="20"/>
        <v>40886.25</v>
      </c>
    </row>
    <row r="398" spans="1:20" ht="16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>E398/D398</f>
        <v>1.6705422993492407</v>
      </c>
      <c r="P398">
        <f t="shared" si="18"/>
        <v>48.012468827930178</v>
      </c>
      <c r="Q398" t="s">
        <v>2042</v>
      </c>
      <c r="R398" t="s">
        <v>2045</v>
      </c>
      <c r="S398" s="8">
        <f t="shared" si="19"/>
        <v>43378.208333333328</v>
      </c>
      <c r="T398" s="8">
        <f t="shared" si="20"/>
        <v>43386.208333333328</v>
      </c>
    </row>
    <row r="399" spans="1:20" ht="16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>E399/D399</f>
        <v>1.738641975308642</v>
      </c>
      <c r="P399">
        <f t="shared" si="18"/>
        <v>31.019823788546255</v>
      </c>
      <c r="Q399" t="s">
        <v>2036</v>
      </c>
      <c r="R399" t="s">
        <v>2037</v>
      </c>
      <c r="S399" s="8">
        <f t="shared" si="19"/>
        <v>41417.208333333336</v>
      </c>
      <c r="T399" s="8">
        <f t="shared" si="20"/>
        <v>41423.208333333336</v>
      </c>
    </row>
    <row r="400" spans="1:20" ht="31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>E400/D400</f>
        <v>7.1776470588235295</v>
      </c>
      <c r="P400">
        <f t="shared" si="18"/>
        <v>99.203252032520325</v>
      </c>
      <c r="Q400" t="s">
        <v>2042</v>
      </c>
      <c r="R400" t="s">
        <v>2050</v>
      </c>
      <c r="S400" s="8">
        <f t="shared" si="19"/>
        <v>43228.208333333328</v>
      </c>
      <c r="T400" s="8">
        <f t="shared" si="20"/>
        <v>43230.208333333328</v>
      </c>
    </row>
    <row r="401" spans="1:20" ht="16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>E401/D401</f>
        <v>0.63850976361767731</v>
      </c>
      <c r="P401">
        <f t="shared" si="18"/>
        <v>66.022316684378325</v>
      </c>
      <c r="Q401" t="s">
        <v>2036</v>
      </c>
      <c r="R401" t="s">
        <v>2046</v>
      </c>
      <c r="S401" s="8">
        <f t="shared" si="19"/>
        <v>40576.25</v>
      </c>
      <c r="T401" s="8">
        <f t="shared" si="20"/>
        <v>40583.25</v>
      </c>
    </row>
    <row r="402" spans="1:20" ht="31.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>E402/D402</f>
        <v>0.02</v>
      </c>
      <c r="P402">
        <f t="shared" si="18"/>
        <v>2</v>
      </c>
      <c r="Q402" t="s">
        <v>2055</v>
      </c>
      <c r="R402" t="s">
        <v>2056</v>
      </c>
      <c r="S402" s="8">
        <f t="shared" si="19"/>
        <v>41502.208333333336</v>
      </c>
      <c r="T402" s="8">
        <f t="shared" si="20"/>
        <v>41524.208333333336</v>
      </c>
    </row>
    <row r="403" spans="1:20" ht="16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>E403/D403</f>
        <v>15.302222222222222</v>
      </c>
      <c r="P403">
        <f t="shared" si="18"/>
        <v>46.060200668896321</v>
      </c>
      <c r="Q403" t="s">
        <v>2040</v>
      </c>
      <c r="R403" t="s">
        <v>2041</v>
      </c>
      <c r="S403" s="8">
        <f t="shared" si="19"/>
        <v>43765.208333333328</v>
      </c>
      <c r="T403" s="8">
        <f t="shared" si="20"/>
        <v>43765.208333333328</v>
      </c>
    </row>
    <row r="404" spans="1:20" ht="16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>E404/D404</f>
        <v>0.40356164383561643</v>
      </c>
      <c r="P404">
        <f t="shared" si="18"/>
        <v>73.650000000000006</v>
      </c>
      <c r="Q404" t="s">
        <v>2042</v>
      </c>
      <c r="R404" t="s">
        <v>2053</v>
      </c>
      <c r="S404" s="8">
        <f t="shared" si="19"/>
        <v>40914.25</v>
      </c>
      <c r="T404" s="8">
        <f t="shared" si="20"/>
        <v>40961.25</v>
      </c>
    </row>
    <row r="405" spans="1:20" ht="16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>E405/D405</f>
        <v>0.86220633299284988</v>
      </c>
      <c r="P405">
        <f t="shared" si="18"/>
        <v>55.99336650082919</v>
      </c>
      <c r="Q405" t="s">
        <v>2040</v>
      </c>
      <c r="R405" t="s">
        <v>2041</v>
      </c>
      <c r="S405" s="8">
        <f t="shared" si="19"/>
        <v>40310.208333333336</v>
      </c>
      <c r="T405" s="8">
        <f t="shared" si="20"/>
        <v>40346.208333333336</v>
      </c>
    </row>
    <row r="406" spans="1:20" ht="16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>E406/D406</f>
        <v>3.1558486707566464</v>
      </c>
      <c r="P406">
        <f t="shared" si="18"/>
        <v>68.985695127402778</v>
      </c>
      <c r="Q406" t="s">
        <v>2040</v>
      </c>
      <c r="R406" t="s">
        <v>2041</v>
      </c>
      <c r="S406" s="8">
        <f t="shared" si="19"/>
        <v>43053.25</v>
      </c>
      <c r="T406" s="8">
        <f t="shared" si="20"/>
        <v>43056.25</v>
      </c>
    </row>
    <row r="407" spans="1:20" ht="16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>E407/D407</f>
        <v>0.89618243243243245</v>
      </c>
      <c r="P407">
        <f t="shared" si="18"/>
        <v>60.981609195402299</v>
      </c>
      <c r="Q407" t="s">
        <v>2040</v>
      </c>
      <c r="R407" t="s">
        <v>2041</v>
      </c>
      <c r="S407" s="8">
        <f t="shared" si="19"/>
        <v>43255.208333333328</v>
      </c>
      <c r="T407" s="8">
        <f t="shared" si="20"/>
        <v>43305.208333333328</v>
      </c>
    </row>
    <row r="408" spans="1:20" ht="16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>E408/D408</f>
        <v>1.8214503816793892</v>
      </c>
      <c r="P408">
        <f t="shared" si="18"/>
        <v>110.98139534883721</v>
      </c>
      <c r="Q408" t="s">
        <v>2042</v>
      </c>
      <c r="R408" t="s">
        <v>2043</v>
      </c>
      <c r="S408" s="8">
        <f t="shared" si="19"/>
        <v>41304.25</v>
      </c>
      <c r="T408" s="8">
        <f t="shared" si="20"/>
        <v>41316.25</v>
      </c>
    </row>
    <row r="409" spans="1:20" ht="16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>E409/D409</f>
        <v>3.5588235294117645</v>
      </c>
      <c r="P409">
        <f t="shared" si="18"/>
        <v>25</v>
      </c>
      <c r="Q409" t="s">
        <v>2040</v>
      </c>
      <c r="R409" t="s">
        <v>2041</v>
      </c>
      <c r="S409" s="8">
        <f t="shared" si="19"/>
        <v>43751.208333333328</v>
      </c>
      <c r="T409" s="8">
        <f t="shared" si="20"/>
        <v>43758.208333333328</v>
      </c>
    </row>
    <row r="410" spans="1:20" ht="16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>E410/D410</f>
        <v>1.3183695652173912</v>
      </c>
      <c r="P410">
        <f t="shared" si="18"/>
        <v>78.759740259740255</v>
      </c>
      <c r="Q410" t="s">
        <v>2042</v>
      </c>
      <c r="R410" t="s">
        <v>2043</v>
      </c>
      <c r="S410" s="8">
        <f t="shared" si="19"/>
        <v>42541.208333333328</v>
      </c>
      <c r="T410" s="8">
        <f t="shared" si="20"/>
        <v>42561.208333333328</v>
      </c>
    </row>
    <row r="411" spans="1:20" ht="16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>E411/D411</f>
        <v>0.46315634218289087</v>
      </c>
      <c r="P411">
        <f t="shared" si="18"/>
        <v>87.960784313725483</v>
      </c>
      <c r="Q411" t="s">
        <v>2036</v>
      </c>
      <c r="R411" t="s">
        <v>2037</v>
      </c>
      <c r="S411" s="8">
        <f t="shared" si="19"/>
        <v>42843.208333333328</v>
      </c>
      <c r="T411" s="8">
        <f t="shared" si="20"/>
        <v>42847.208333333328</v>
      </c>
    </row>
    <row r="412" spans="1:20" ht="16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>E412/D412</f>
        <v>0.36132726089785294</v>
      </c>
      <c r="P412">
        <f t="shared" si="18"/>
        <v>49.987398739873989</v>
      </c>
      <c r="Q412" t="s">
        <v>2051</v>
      </c>
      <c r="R412" t="s">
        <v>2062</v>
      </c>
      <c r="S412" s="8">
        <f t="shared" si="19"/>
        <v>42122.208333333328</v>
      </c>
      <c r="T412" s="8">
        <f t="shared" si="20"/>
        <v>42122.208333333328</v>
      </c>
    </row>
    <row r="413" spans="1:20" ht="16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>E413/D413</f>
        <v>1.0462820512820512</v>
      </c>
      <c r="P413">
        <f t="shared" si="18"/>
        <v>99.524390243902445</v>
      </c>
      <c r="Q413" t="s">
        <v>2040</v>
      </c>
      <c r="R413" t="s">
        <v>2041</v>
      </c>
      <c r="S413" s="8">
        <f t="shared" si="19"/>
        <v>42884.208333333328</v>
      </c>
      <c r="T413" s="8">
        <f t="shared" si="20"/>
        <v>42886.208333333328</v>
      </c>
    </row>
    <row r="414" spans="1:20" ht="16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>E414/D414</f>
        <v>6.6885714285714286</v>
      </c>
      <c r="P414">
        <f t="shared" si="18"/>
        <v>104.82089552238806</v>
      </c>
      <c r="Q414" t="s">
        <v>2048</v>
      </c>
      <c r="R414" t="s">
        <v>2054</v>
      </c>
      <c r="S414" s="8">
        <f t="shared" si="19"/>
        <v>41642.25</v>
      </c>
      <c r="T414" s="8">
        <f t="shared" si="20"/>
        <v>41652.25</v>
      </c>
    </row>
    <row r="415" spans="1:20" ht="16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>E415/D415</f>
        <v>0.62072823218997364</v>
      </c>
      <c r="P415">
        <f t="shared" si="18"/>
        <v>108.01469237832875</v>
      </c>
      <c r="Q415" t="s">
        <v>2042</v>
      </c>
      <c r="R415" t="s">
        <v>2050</v>
      </c>
      <c r="S415" s="8">
        <f t="shared" si="19"/>
        <v>43431.25</v>
      </c>
      <c r="T415" s="8">
        <f t="shared" si="20"/>
        <v>43458.25</v>
      </c>
    </row>
    <row r="416" spans="1:20" ht="16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>E416/D416</f>
        <v>0.84699787460148779</v>
      </c>
      <c r="P416">
        <f t="shared" si="18"/>
        <v>28.998544660724033</v>
      </c>
      <c r="Q416" t="s">
        <v>2034</v>
      </c>
      <c r="R416" t="s">
        <v>2035</v>
      </c>
      <c r="S416" s="8">
        <f t="shared" si="19"/>
        <v>40288.208333333336</v>
      </c>
      <c r="T416" s="8">
        <f t="shared" si="20"/>
        <v>40296.208333333336</v>
      </c>
    </row>
    <row r="417" spans="1:20" ht="16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>E417/D417</f>
        <v>0.11059030837004405</v>
      </c>
      <c r="P417">
        <f t="shared" si="18"/>
        <v>30.028708133971293</v>
      </c>
      <c r="Q417" t="s">
        <v>2040</v>
      </c>
      <c r="R417" t="s">
        <v>2041</v>
      </c>
      <c r="S417" s="8">
        <f t="shared" si="19"/>
        <v>40921.25</v>
      </c>
      <c r="T417" s="8">
        <f t="shared" si="20"/>
        <v>40938.25</v>
      </c>
    </row>
    <row r="418" spans="1:20" ht="31.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>E418/D418</f>
        <v>0.43838781575037145</v>
      </c>
      <c r="P418">
        <f t="shared" si="18"/>
        <v>41.005559416261292</v>
      </c>
      <c r="Q418" t="s">
        <v>2042</v>
      </c>
      <c r="R418" t="s">
        <v>2043</v>
      </c>
      <c r="S418" s="8">
        <f t="shared" si="19"/>
        <v>40560.25</v>
      </c>
      <c r="T418" s="8">
        <f t="shared" si="20"/>
        <v>40569.25</v>
      </c>
    </row>
    <row r="419" spans="1:20" ht="16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>E419/D419</f>
        <v>0.55470588235294116</v>
      </c>
      <c r="P419">
        <f t="shared" si="18"/>
        <v>62.866666666666667</v>
      </c>
      <c r="Q419" t="s">
        <v>2040</v>
      </c>
      <c r="R419" t="s">
        <v>2041</v>
      </c>
      <c r="S419" s="8">
        <f t="shared" si="19"/>
        <v>43407.208333333328</v>
      </c>
      <c r="T419" s="8">
        <f t="shared" si="20"/>
        <v>43431.25</v>
      </c>
    </row>
    <row r="420" spans="1:20" ht="16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>E420/D420</f>
        <v>0.57399511301160655</v>
      </c>
      <c r="P420">
        <f t="shared" si="18"/>
        <v>47.005002501250623</v>
      </c>
      <c r="Q420" t="s">
        <v>2042</v>
      </c>
      <c r="R420" t="s">
        <v>2043</v>
      </c>
      <c r="S420" s="8">
        <f t="shared" si="19"/>
        <v>41035.208333333336</v>
      </c>
      <c r="T420" s="8">
        <f t="shared" si="20"/>
        <v>41036.208333333336</v>
      </c>
    </row>
    <row r="421" spans="1:20" ht="16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>E421/D421</f>
        <v>1.2343497363796134</v>
      </c>
      <c r="P421">
        <f t="shared" si="18"/>
        <v>26.997693638285604</v>
      </c>
      <c r="Q421" t="s">
        <v>2038</v>
      </c>
      <c r="R421" t="s">
        <v>2039</v>
      </c>
      <c r="S421" s="8">
        <f t="shared" si="19"/>
        <v>40899.25</v>
      </c>
      <c r="T421" s="8">
        <f t="shared" si="20"/>
        <v>40905.25</v>
      </c>
    </row>
    <row r="422" spans="1:20" ht="16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>E422/D422</f>
        <v>1.2846</v>
      </c>
      <c r="P422">
        <f t="shared" si="18"/>
        <v>68.329787234042556</v>
      </c>
      <c r="Q422" t="s">
        <v>2040</v>
      </c>
      <c r="R422" t="s">
        <v>2041</v>
      </c>
      <c r="S422" s="8">
        <f t="shared" si="19"/>
        <v>42911.208333333328</v>
      </c>
      <c r="T422" s="8">
        <f t="shared" si="20"/>
        <v>42925.208333333328</v>
      </c>
    </row>
    <row r="423" spans="1:20" ht="16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>E423/D423</f>
        <v>0.63989361702127656</v>
      </c>
      <c r="P423">
        <f t="shared" si="18"/>
        <v>50.974576271186443</v>
      </c>
      <c r="Q423" t="s">
        <v>2038</v>
      </c>
      <c r="R423" t="s">
        <v>2047</v>
      </c>
      <c r="S423" s="8">
        <f t="shared" si="19"/>
        <v>42915.208333333328</v>
      </c>
      <c r="T423" s="8">
        <f t="shared" si="20"/>
        <v>42945.208333333328</v>
      </c>
    </row>
    <row r="424" spans="1:20" ht="31.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>E424/D424</f>
        <v>1.2729885057471264</v>
      </c>
      <c r="P424">
        <f t="shared" si="18"/>
        <v>54.024390243902438</v>
      </c>
      <c r="Q424" t="s">
        <v>2040</v>
      </c>
      <c r="R424" t="s">
        <v>2041</v>
      </c>
      <c r="S424" s="8">
        <f t="shared" si="19"/>
        <v>40285.208333333336</v>
      </c>
      <c r="T424" s="8">
        <f t="shared" si="20"/>
        <v>40305.208333333336</v>
      </c>
    </row>
    <row r="425" spans="1:20" ht="16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>E425/D425</f>
        <v>0.10638024357239513</v>
      </c>
      <c r="P425">
        <f t="shared" si="18"/>
        <v>97.055555555555557</v>
      </c>
      <c r="Q425" t="s">
        <v>2034</v>
      </c>
      <c r="R425" t="s">
        <v>2035</v>
      </c>
      <c r="S425" s="8">
        <f t="shared" si="19"/>
        <v>40808.208333333336</v>
      </c>
      <c r="T425" s="8">
        <f t="shared" si="20"/>
        <v>40810.208333333336</v>
      </c>
    </row>
    <row r="426" spans="1:20" ht="16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>E426/D426</f>
        <v>0.40470588235294119</v>
      </c>
      <c r="P426">
        <f t="shared" si="18"/>
        <v>24.867469879518072</v>
      </c>
      <c r="Q426" t="s">
        <v>2036</v>
      </c>
      <c r="R426" t="s">
        <v>2046</v>
      </c>
      <c r="S426" s="8">
        <f t="shared" si="19"/>
        <v>43208.208333333328</v>
      </c>
      <c r="T426" s="8">
        <f t="shared" si="20"/>
        <v>43214.208333333328</v>
      </c>
    </row>
    <row r="427" spans="1:20" ht="16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>E427/D427</f>
        <v>2.8766666666666665</v>
      </c>
      <c r="P427">
        <f t="shared" si="18"/>
        <v>84.423913043478265</v>
      </c>
      <c r="Q427" t="s">
        <v>2055</v>
      </c>
      <c r="R427" t="s">
        <v>2056</v>
      </c>
      <c r="S427" s="8">
        <f t="shared" si="19"/>
        <v>42213.208333333328</v>
      </c>
      <c r="T427" s="8">
        <f t="shared" si="20"/>
        <v>42219.208333333328</v>
      </c>
    </row>
    <row r="428" spans="1:20" ht="16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>E428/D428</f>
        <v>5.7294444444444448</v>
      </c>
      <c r="P428">
        <f t="shared" si="18"/>
        <v>47.091324200913242</v>
      </c>
      <c r="Q428" t="s">
        <v>2040</v>
      </c>
      <c r="R428" t="s">
        <v>2041</v>
      </c>
      <c r="S428" s="8">
        <f t="shared" si="19"/>
        <v>41332.25</v>
      </c>
      <c r="T428" s="8">
        <f t="shared" si="20"/>
        <v>41339.25</v>
      </c>
    </row>
    <row r="429" spans="1:20" ht="16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>E429/D429</f>
        <v>1.1290429799426933</v>
      </c>
      <c r="P429">
        <f t="shared" si="18"/>
        <v>77.996041171813147</v>
      </c>
      <c r="Q429" t="s">
        <v>2040</v>
      </c>
      <c r="R429" t="s">
        <v>2041</v>
      </c>
      <c r="S429" s="8">
        <f t="shared" si="19"/>
        <v>41895.208333333336</v>
      </c>
      <c r="T429" s="8">
        <f t="shared" si="20"/>
        <v>41927.208333333336</v>
      </c>
    </row>
    <row r="430" spans="1:20" ht="16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>E430/D430</f>
        <v>0.46387573964497042</v>
      </c>
      <c r="P430">
        <f t="shared" si="18"/>
        <v>62.967871485943775</v>
      </c>
      <c r="Q430" t="s">
        <v>2042</v>
      </c>
      <c r="R430" t="s">
        <v>2050</v>
      </c>
      <c r="S430" s="8">
        <f t="shared" si="19"/>
        <v>40585.25</v>
      </c>
      <c r="T430" s="8">
        <f t="shared" si="20"/>
        <v>40592.25</v>
      </c>
    </row>
    <row r="431" spans="1:20" ht="16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>E431/D431</f>
        <v>0.90675916230366493</v>
      </c>
      <c r="P431">
        <f t="shared" si="18"/>
        <v>81.006080449017773</v>
      </c>
      <c r="Q431" t="s">
        <v>2055</v>
      </c>
      <c r="R431" t="s">
        <v>2056</v>
      </c>
      <c r="S431" s="8">
        <f t="shared" si="19"/>
        <v>41680.25</v>
      </c>
      <c r="T431" s="8">
        <f t="shared" si="20"/>
        <v>41708.208333333336</v>
      </c>
    </row>
    <row r="432" spans="1:20" ht="16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>E432/D432</f>
        <v>0.67740740740740746</v>
      </c>
      <c r="P432">
        <f t="shared" si="18"/>
        <v>65.321428571428569</v>
      </c>
      <c r="Q432" t="s">
        <v>2040</v>
      </c>
      <c r="R432" t="s">
        <v>2041</v>
      </c>
      <c r="S432" s="8">
        <f t="shared" si="19"/>
        <v>43737.208333333328</v>
      </c>
      <c r="T432" s="8">
        <f t="shared" si="20"/>
        <v>43771.208333333328</v>
      </c>
    </row>
    <row r="433" spans="1:20" ht="16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>E433/D433</f>
        <v>1.9249019607843136</v>
      </c>
      <c r="P433">
        <f t="shared" si="18"/>
        <v>104.43617021276596</v>
      </c>
      <c r="Q433" t="s">
        <v>2040</v>
      </c>
      <c r="R433" t="s">
        <v>2041</v>
      </c>
      <c r="S433" s="8">
        <f t="shared" si="19"/>
        <v>43273.208333333328</v>
      </c>
      <c r="T433" s="8">
        <f t="shared" si="20"/>
        <v>43290.208333333328</v>
      </c>
    </row>
    <row r="434" spans="1:20" ht="16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>E434/D434</f>
        <v>0.82714285714285718</v>
      </c>
      <c r="P434">
        <f t="shared" si="18"/>
        <v>69.989010989010993</v>
      </c>
      <c r="Q434" t="s">
        <v>2040</v>
      </c>
      <c r="R434" t="s">
        <v>2041</v>
      </c>
      <c r="S434" s="8">
        <f t="shared" si="19"/>
        <v>41761.208333333336</v>
      </c>
      <c r="T434" s="8">
        <f t="shared" si="20"/>
        <v>41781.208333333336</v>
      </c>
    </row>
    <row r="435" spans="1:20" ht="16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>E435/D435</f>
        <v>0.54163920922570019</v>
      </c>
      <c r="P435">
        <f t="shared" si="18"/>
        <v>83.023989898989896</v>
      </c>
      <c r="Q435" t="s">
        <v>2042</v>
      </c>
      <c r="R435" t="s">
        <v>2043</v>
      </c>
      <c r="S435" s="8">
        <f t="shared" si="19"/>
        <v>41603.25</v>
      </c>
      <c r="T435" s="8">
        <f t="shared" si="20"/>
        <v>41619.25</v>
      </c>
    </row>
    <row r="436" spans="1:20" ht="16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>E436/D436</f>
        <v>0.16722222222222222</v>
      </c>
      <c r="P436">
        <f t="shared" si="18"/>
        <v>90.3</v>
      </c>
      <c r="Q436" t="s">
        <v>2040</v>
      </c>
      <c r="R436" t="s">
        <v>2041</v>
      </c>
      <c r="S436" s="8">
        <f t="shared" si="19"/>
        <v>42705.25</v>
      </c>
      <c r="T436" s="8">
        <f t="shared" si="20"/>
        <v>42719.25</v>
      </c>
    </row>
    <row r="437" spans="1:20" ht="16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>E437/D437</f>
        <v>1.168766404199475</v>
      </c>
      <c r="P437">
        <f t="shared" si="18"/>
        <v>103.98131932282546</v>
      </c>
      <c r="Q437" t="s">
        <v>2040</v>
      </c>
      <c r="R437" t="s">
        <v>2041</v>
      </c>
      <c r="S437" s="8">
        <f t="shared" si="19"/>
        <v>41988.25</v>
      </c>
      <c r="T437" s="8">
        <f t="shared" si="20"/>
        <v>42000.25</v>
      </c>
    </row>
    <row r="438" spans="1:20" ht="16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>E438/D438</f>
        <v>10.521538461538462</v>
      </c>
      <c r="P438">
        <f t="shared" si="18"/>
        <v>54.931726907630519</v>
      </c>
      <c r="Q438" t="s">
        <v>2036</v>
      </c>
      <c r="R438" t="s">
        <v>2059</v>
      </c>
      <c r="S438" s="8">
        <f t="shared" si="19"/>
        <v>43575.208333333328</v>
      </c>
      <c r="T438" s="8">
        <f t="shared" si="20"/>
        <v>43576.208333333328</v>
      </c>
    </row>
    <row r="439" spans="1:20" ht="16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>E439/D439</f>
        <v>1.2307407407407407</v>
      </c>
      <c r="P439">
        <f t="shared" si="18"/>
        <v>51.921875</v>
      </c>
      <c r="Q439" t="s">
        <v>2042</v>
      </c>
      <c r="R439" t="s">
        <v>2050</v>
      </c>
      <c r="S439" s="8">
        <f t="shared" si="19"/>
        <v>42260.208333333328</v>
      </c>
      <c r="T439" s="8">
        <f t="shared" si="20"/>
        <v>42263.208333333328</v>
      </c>
    </row>
    <row r="440" spans="1:20" ht="31.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>E440/D440</f>
        <v>1.7863855421686747</v>
      </c>
      <c r="P440">
        <f t="shared" si="18"/>
        <v>60.02834008097166</v>
      </c>
      <c r="Q440" t="s">
        <v>2040</v>
      </c>
      <c r="R440" t="s">
        <v>2041</v>
      </c>
      <c r="S440" s="8">
        <f t="shared" si="19"/>
        <v>41337.25</v>
      </c>
      <c r="T440" s="8">
        <f t="shared" si="20"/>
        <v>41367.208333333336</v>
      </c>
    </row>
    <row r="441" spans="1:20" ht="16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>E441/D441</f>
        <v>3.5528169014084505</v>
      </c>
      <c r="P441">
        <f t="shared" si="18"/>
        <v>44.003488879197555</v>
      </c>
      <c r="Q441" t="s">
        <v>2042</v>
      </c>
      <c r="R441" t="s">
        <v>2064</v>
      </c>
      <c r="S441" s="8">
        <f t="shared" si="19"/>
        <v>42680.208333333328</v>
      </c>
      <c r="T441" s="8">
        <f t="shared" si="20"/>
        <v>42687.25</v>
      </c>
    </row>
    <row r="442" spans="1:20" ht="16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>E442/D442</f>
        <v>1.6190634146341463</v>
      </c>
      <c r="P442">
        <f t="shared" si="18"/>
        <v>53.003513254551258</v>
      </c>
      <c r="Q442" t="s">
        <v>2042</v>
      </c>
      <c r="R442" t="s">
        <v>2061</v>
      </c>
      <c r="S442" s="8">
        <f t="shared" si="19"/>
        <v>42916.208333333328</v>
      </c>
      <c r="T442" s="8">
        <f t="shared" si="20"/>
        <v>42926.208333333328</v>
      </c>
    </row>
    <row r="443" spans="1:20" ht="16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>E443/D443</f>
        <v>0.24914285714285714</v>
      </c>
      <c r="P443">
        <f t="shared" si="18"/>
        <v>54.5</v>
      </c>
      <c r="Q443" t="s">
        <v>2038</v>
      </c>
      <c r="R443" t="s">
        <v>2047</v>
      </c>
      <c r="S443" s="8">
        <f t="shared" si="19"/>
        <v>41025.208333333336</v>
      </c>
      <c r="T443" s="8">
        <f t="shared" si="20"/>
        <v>41053.208333333336</v>
      </c>
    </row>
    <row r="444" spans="1:20" ht="16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>E444/D444</f>
        <v>1.9872222222222222</v>
      </c>
      <c r="P444">
        <f t="shared" si="18"/>
        <v>75.04195804195804</v>
      </c>
      <c r="Q444" t="s">
        <v>2040</v>
      </c>
      <c r="R444" t="s">
        <v>2041</v>
      </c>
      <c r="S444" s="8">
        <f t="shared" si="19"/>
        <v>42980.208333333328</v>
      </c>
      <c r="T444" s="8">
        <f t="shared" si="20"/>
        <v>42996.208333333328</v>
      </c>
    </row>
    <row r="445" spans="1:20" ht="16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>E445/D445</f>
        <v>0.34752688172043011</v>
      </c>
      <c r="P445">
        <f t="shared" si="18"/>
        <v>35.911111111111111</v>
      </c>
      <c r="Q445" t="s">
        <v>2040</v>
      </c>
      <c r="R445" t="s">
        <v>2041</v>
      </c>
      <c r="S445" s="8">
        <f t="shared" si="19"/>
        <v>40451.208333333336</v>
      </c>
      <c r="T445" s="8">
        <f t="shared" si="20"/>
        <v>40470.208333333336</v>
      </c>
    </row>
    <row r="446" spans="1:20" ht="16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>E446/D446</f>
        <v>1.7641935483870967</v>
      </c>
      <c r="P446">
        <f t="shared" si="18"/>
        <v>36.952702702702702</v>
      </c>
      <c r="Q446" t="s">
        <v>2036</v>
      </c>
      <c r="R446" t="s">
        <v>2046</v>
      </c>
      <c r="S446" s="8">
        <f t="shared" si="19"/>
        <v>40748.208333333336</v>
      </c>
      <c r="T446" s="8">
        <f t="shared" si="20"/>
        <v>40750.208333333336</v>
      </c>
    </row>
    <row r="447" spans="1:20" ht="31.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>E447/D447</f>
        <v>5.1138095238095236</v>
      </c>
      <c r="P447">
        <f t="shared" si="18"/>
        <v>63.170588235294119</v>
      </c>
      <c r="Q447" t="s">
        <v>2040</v>
      </c>
      <c r="R447" t="s">
        <v>2041</v>
      </c>
      <c r="S447" s="8">
        <f t="shared" si="19"/>
        <v>40515.25</v>
      </c>
      <c r="T447" s="8">
        <f t="shared" si="20"/>
        <v>40536.25</v>
      </c>
    </row>
    <row r="448" spans="1:20" ht="16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>E448/D448</f>
        <v>0.82044117647058823</v>
      </c>
      <c r="P448">
        <f t="shared" si="18"/>
        <v>29.99462365591398</v>
      </c>
      <c r="Q448" t="s">
        <v>2038</v>
      </c>
      <c r="R448" t="s">
        <v>2047</v>
      </c>
      <c r="S448" s="8">
        <f t="shared" si="19"/>
        <v>41261.25</v>
      </c>
      <c r="T448" s="8">
        <f t="shared" si="20"/>
        <v>41263.25</v>
      </c>
    </row>
    <row r="449" spans="1:20" ht="31.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>E449/D449</f>
        <v>0.24326030927835052</v>
      </c>
      <c r="P449">
        <f t="shared" si="18"/>
        <v>86</v>
      </c>
      <c r="Q449" t="s">
        <v>2042</v>
      </c>
      <c r="R449" t="s">
        <v>2061</v>
      </c>
      <c r="S449" s="8">
        <f t="shared" si="19"/>
        <v>43088.25</v>
      </c>
      <c r="T449" s="8">
        <f t="shared" si="20"/>
        <v>43104.25</v>
      </c>
    </row>
    <row r="450" spans="1:20" ht="16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>E450/D450</f>
        <v>0.50482758620689661</v>
      </c>
      <c r="P450">
        <f t="shared" si="18"/>
        <v>75.014876033057845</v>
      </c>
      <c r="Q450" t="s">
        <v>2051</v>
      </c>
      <c r="R450" t="s">
        <v>2052</v>
      </c>
      <c r="S450" s="8">
        <f t="shared" si="19"/>
        <v>41378.208333333336</v>
      </c>
      <c r="T450" s="8">
        <f t="shared" si="20"/>
        <v>41380.208333333336</v>
      </c>
    </row>
    <row r="451" spans="1:20" ht="16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>E451/D451</f>
        <v>9.67</v>
      </c>
      <c r="P451">
        <f t="shared" ref="P451:P514" si="21">E451/G451</f>
        <v>101.19767441860465</v>
      </c>
      <c r="Q451" t="s">
        <v>2051</v>
      </c>
      <c r="R451" t="s">
        <v>2052</v>
      </c>
      <c r="S451" s="8">
        <f t="shared" ref="S451:S514" si="22">(((J451/60)/60)/24)+DATE(1970,1,1)</f>
        <v>43530.25</v>
      </c>
      <c r="T451" s="8">
        <f t="shared" ref="T451:T514" si="23">(((K451/60)/60)/24)+DATE(1970,1,1)</f>
        <v>43547.208333333328</v>
      </c>
    </row>
    <row r="452" spans="1:20" ht="16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>E452/D452</f>
        <v>0.04</v>
      </c>
      <c r="P452">
        <f t="shared" si="21"/>
        <v>4</v>
      </c>
      <c r="Q452" t="s">
        <v>2042</v>
      </c>
      <c r="R452" t="s">
        <v>2050</v>
      </c>
      <c r="S452" s="8">
        <f t="shared" si="22"/>
        <v>43394.208333333328</v>
      </c>
      <c r="T452" s="8">
        <f t="shared" si="23"/>
        <v>43417.25</v>
      </c>
    </row>
    <row r="453" spans="1:20" ht="16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>E453/D453</f>
        <v>1.2284501347708894</v>
      </c>
      <c r="P453">
        <f t="shared" si="21"/>
        <v>29.001272669424118</v>
      </c>
      <c r="Q453" t="s">
        <v>2036</v>
      </c>
      <c r="R453" t="s">
        <v>2037</v>
      </c>
      <c r="S453" s="8">
        <f t="shared" si="22"/>
        <v>42935.208333333328</v>
      </c>
      <c r="T453" s="8">
        <f t="shared" si="23"/>
        <v>42966.208333333328</v>
      </c>
    </row>
    <row r="454" spans="1:20" ht="31.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>E454/D454</f>
        <v>0.63437500000000002</v>
      </c>
      <c r="P454">
        <f t="shared" si="21"/>
        <v>98.225806451612897</v>
      </c>
      <c r="Q454" t="s">
        <v>2042</v>
      </c>
      <c r="R454" t="s">
        <v>2045</v>
      </c>
      <c r="S454" s="8">
        <f t="shared" si="22"/>
        <v>40365.208333333336</v>
      </c>
      <c r="T454" s="8">
        <f t="shared" si="23"/>
        <v>40366.208333333336</v>
      </c>
    </row>
    <row r="455" spans="1:20" ht="31.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>E455/D455</f>
        <v>0.56331688596491225</v>
      </c>
      <c r="P455">
        <f t="shared" si="21"/>
        <v>87.001693480101608</v>
      </c>
      <c r="Q455" t="s">
        <v>2042</v>
      </c>
      <c r="R455" t="s">
        <v>2064</v>
      </c>
      <c r="S455" s="8">
        <f t="shared" si="22"/>
        <v>42705.25</v>
      </c>
      <c r="T455" s="8">
        <f t="shared" si="23"/>
        <v>42746.25</v>
      </c>
    </row>
    <row r="456" spans="1:20" ht="16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>E456/D456</f>
        <v>0.44074999999999998</v>
      </c>
      <c r="P456">
        <f t="shared" si="21"/>
        <v>45.205128205128204</v>
      </c>
      <c r="Q456" t="s">
        <v>2042</v>
      </c>
      <c r="R456" t="s">
        <v>2045</v>
      </c>
      <c r="S456" s="8">
        <f t="shared" si="22"/>
        <v>41568.208333333336</v>
      </c>
      <c r="T456" s="8">
        <f t="shared" si="23"/>
        <v>41604.25</v>
      </c>
    </row>
    <row r="457" spans="1:20" ht="16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>E457/D457</f>
        <v>1.1837253218884121</v>
      </c>
      <c r="P457">
        <f t="shared" si="21"/>
        <v>37.001341561577675</v>
      </c>
      <c r="Q457" t="s">
        <v>2040</v>
      </c>
      <c r="R457" t="s">
        <v>2041</v>
      </c>
      <c r="S457" s="8">
        <f t="shared" si="22"/>
        <v>40809.208333333336</v>
      </c>
      <c r="T457" s="8">
        <f t="shared" si="23"/>
        <v>40832.208333333336</v>
      </c>
    </row>
    <row r="458" spans="1:20" ht="31.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>E458/D458</f>
        <v>1.041243169398907</v>
      </c>
      <c r="P458">
        <f t="shared" si="21"/>
        <v>94.976947040498445</v>
      </c>
      <c r="Q458" t="s">
        <v>2036</v>
      </c>
      <c r="R458" t="s">
        <v>2046</v>
      </c>
      <c r="S458" s="8">
        <f t="shared" si="22"/>
        <v>43141.25</v>
      </c>
      <c r="T458" s="8">
        <f t="shared" si="23"/>
        <v>43141.25</v>
      </c>
    </row>
    <row r="459" spans="1:20" ht="16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>E459/D459</f>
        <v>0.26640000000000003</v>
      </c>
      <c r="P459">
        <f t="shared" si="21"/>
        <v>28.956521739130434</v>
      </c>
      <c r="Q459" t="s">
        <v>2040</v>
      </c>
      <c r="R459" t="s">
        <v>2041</v>
      </c>
      <c r="S459" s="8">
        <f t="shared" si="22"/>
        <v>42657.208333333328</v>
      </c>
      <c r="T459" s="8">
        <f t="shared" si="23"/>
        <v>42659.208333333328</v>
      </c>
    </row>
    <row r="460" spans="1:20" ht="16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>E460/D460</f>
        <v>3.5120118343195266</v>
      </c>
      <c r="P460">
        <f t="shared" si="21"/>
        <v>55.993396226415094</v>
      </c>
      <c r="Q460" t="s">
        <v>2040</v>
      </c>
      <c r="R460" t="s">
        <v>2041</v>
      </c>
      <c r="S460" s="8">
        <f t="shared" si="22"/>
        <v>40265.208333333336</v>
      </c>
      <c r="T460" s="8">
        <f t="shared" si="23"/>
        <v>40309.208333333336</v>
      </c>
    </row>
    <row r="461" spans="1:20" ht="16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>E461/D461</f>
        <v>0.90063492063492068</v>
      </c>
      <c r="P461">
        <f t="shared" si="21"/>
        <v>54.038095238095238</v>
      </c>
      <c r="Q461" t="s">
        <v>2042</v>
      </c>
      <c r="R461" t="s">
        <v>2043</v>
      </c>
      <c r="S461" s="8">
        <f t="shared" si="22"/>
        <v>42001.25</v>
      </c>
      <c r="T461" s="8">
        <f t="shared" si="23"/>
        <v>42026.25</v>
      </c>
    </row>
    <row r="462" spans="1:20" ht="16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>E462/D462</f>
        <v>1.7162500000000001</v>
      </c>
      <c r="P462">
        <f t="shared" si="21"/>
        <v>82.38</v>
      </c>
      <c r="Q462" t="s">
        <v>2040</v>
      </c>
      <c r="R462" t="s">
        <v>2041</v>
      </c>
      <c r="S462" s="8">
        <f t="shared" si="22"/>
        <v>40399.208333333336</v>
      </c>
      <c r="T462" s="8">
        <f t="shared" si="23"/>
        <v>40402.208333333336</v>
      </c>
    </row>
    <row r="463" spans="1:20" ht="16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>E463/D463</f>
        <v>1.4104655870445344</v>
      </c>
      <c r="P463">
        <f t="shared" si="21"/>
        <v>66.997115384615384</v>
      </c>
      <c r="Q463" t="s">
        <v>2042</v>
      </c>
      <c r="R463" t="s">
        <v>2045</v>
      </c>
      <c r="S463" s="8">
        <f t="shared" si="22"/>
        <v>41757.208333333336</v>
      </c>
      <c r="T463" s="8">
        <f t="shared" si="23"/>
        <v>41777.208333333336</v>
      </c>
    </row>
    <row r="464" spans="1:20" ht="16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>E464/D464</f>
        <v>0.30579449152542371</v>
      </c>
      <c r="P464">
        <f t="shared" si="21"/>
        <v>107.91401869158878</v>
      </c>
      <c r="Q464" t="s">
        <v>2051</v>
      </c>
      <c r="R464" t="s">
        <v>2062</v>
      </c>
      <c r="S464" s="8">
        <f t="shared" si="22"/>
        <v>41304.25</v>
      </c>
      <c r="T464" s="8">
        <f t="shared" si="23"/>
        <v>41342.25</v>
      </c>
    </row>
    <row r="465" spans="1:20" ht="31.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>E465/D465</f>
        <v>1.0816455696202532</v>
      </c>
      <c r="P465">
        <f t="shared" si="21"/>
        <v>69.009501187648453</v>
      </c>
      <c r="Q465" t="s">
        <v>2042</v>
      </c>
      <c r="R465" t="s">
        <v>2050</v>
      </c>
      <c r="S465" s="8">
        <f t="shared" si="22"/>
        <v>41639.25</v>
      </c>
      <c r="T465" s="8">
        <f t="shared" si="23"/>
        <v>41643.25</v>
      </c>
    </row>
    <row r="466" spans="1:20" ht="16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>E466/D466</f>
        <v>1.3345505617977529</v>
      </c>
      <c r="P466">
        <f t="shared" si="21"/>
        <v>39.006568144499177</v>
      </c>
      <c r="Q466" t="s">
        <v>2040</v>
      </c>
      <c r="R466" t="s">
        <v>2041</v>
      </c>
      <c r="S466" s="8">
        <f t="shared" si="22"/>
        <v>43142.25</v>
      </c>
      <c r="T466" s="8">
        <f t="shared" si="23"/>
        <v>43156.25</v>
      </c>
    </row>
    <row r="467" spans="1:20" ht="16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>E467/D467</f>
        <v>1.8785106382978722</v>
      </c>
      <c r="P467">
        <f t="shared" si="21"/>
        <v>110.3625</v>
      </c>
      <c r="Q467" t="s">
        <v>2048</v>
      </c>
      <c r="R467" t="s">
        <v>2060</v>
      </c>
      <c r="S467" s="8">
        <f t="shared" si="22"/>
        <v>43127.25</v>
      </c>
      <c r="T467" s="8">
        <f t="shared" si="23"/>
        <v>43136.25</v>
      </c>
    </row>
    <row r="468" spans="1:20" ht="16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>E468/D468</f>
        <v>3.32</v>
      </c>
      <c r="P468">
        <f t="shared" si="21"/>
        <v>94.857142857142861</v>
      </c>
      <c r="Q468" t="s">
        <v>2038</v>
      </c>
      <c r="R468" t="s">
        <v>2047</v>
      </c>
      <c r="S468" s="8">
        <f t="shared" si="22"/>
        <v>41409.208333333336</v>
      </c>
      <c r="T468" s="8">
        <f t="shared" si="23"/>
        <v>41432.208333333336</v>
      </c>
    </row>
    <row r="469" spans="1:20" ht="31.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>E469/D469</f>
        <v>5.7521428571428572</v>
      </c>
      <c r="P469">
        <f t="shared" si="21"/>
        <v>57.935251798561154</v>
      </c>
      <c r="Q469" t="s">
        <v>2038</v>
      </c>
      <c r="R469" t="s">
        <v>2039</v>
      </c>
      <c r="S469" s="8">
        <f t="shared" si="22"/>
        <v>42331.25</v>
      </c>
      <c r="T469" s="8">
        <f t="shared" si="23"/>
        <v>42338.25</v>
      </c>
    </row>
    <row r="470" spans="1:20" ht="16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>E470/D470</f>
        <v>0.40500000000000003</v>
      </c>
      <c r="P470">
        <f t="shared" si="21"/>
        <v>101.25</v>
      </c>
      <c r="Q470" t="s">
        <v>2040</v>
      </c>
      <c r="R470" t="s">
        <v>2041</v>
      </c>
      <c r="S470" s="8">
        <f t="shared" si="22"/>
        <v>43569.208333333328</v>
      </c>
      <c r="T470" s="8">
        <f t="shared" si="23"/>
        <v>43585.208333333328</v>
      </c>
    </row>
    <row r="471" spans="1:20" ht="16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>E471/D471</f>
        <v>1.8442857142857143</v>
      </c>
      <c r="P471">
        <f t="shared" si="21"/>
        <v>64.95597484276729</v>
      </c>
      <c r="Q471" t="s">
        <v>2042</v>
      </c>
      <c r="R471" t="s">
        <v>2045</v>
      </c>
      <c r="S471" s="8">
        <f t="shared" si="22"/>
        <v>42142.208333333328</v>
      </c>
      <c r="T471" s="8">
        <f t="shared" si="23"/>
        <v>42144.208333333328</v>
      </c>
    </row>
    <row r="472" spans="1:20" ht="16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>E472/D472</f>
        <v>2.8580555555555556</v>
      </c>
      <c r="P472">
        <f t="shared" si="21"/>
        <v>27.00524934383202</v>
      </c>
      <c r="Q472" t="s">
        <v>2038</v>
      </c>
      <c r="R472" t="s">
        <v>2047</v>
      </c>
      <c r="S472" s="8">
        <f t="shared" si="22"/>
        <v>42716.25</v>
      </c>
      <c r="T472" s="8">
        <f t="shared" si="23"/>
        <v>42723.25</v>
      </c>
    </row>
    <row r="473" spans="1:20" ht="16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>E473/D473</f>
        <v>3.19</v>
      </c>
      <c r="P473">
        <f t="shared" si="21"/>
        <v>50.97422680412371</v>
      </c>
      <c r="Q473" t="s">
        <v>2034</v>
      </c>
      <c r="R473" t="s">
        <v>2035</v>
      </c>
      <c r="S473" s="8">
        <f t="shared" si="22"/>
        <v>41031.208333333336</v>
      </c>
      <c r="T473" s="8">
        <f t="shared" si="23"/>
        <v>41031.208333333336</v>
      </c>
    </row>
    <row r="474" spans="1:20" ht="16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>E474/D474</f>
        <v>0.39234070221066319</v>
      </c>
      <c r="P474">
        <f t="shared" si="21"/>
        <v>104.94260869565217</v>
      </c>
      <c r="Q474" t="s">
        <v>2036</v>
      </c>
      <c r="R474" t="s">
        <v>2037</v>
      </c>
      <c r="S474" s="8">
        <f t="shared" si="22"/>
        <v>43535.208333333328</v>
      </c>
      <c r="T474" s="8">
        <f t="shared" si="23"/>
        <v>43589.208333333328</v>
      </c>
    </row>
    <row r="475" spans="1:20" ht="16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>E475/D475</f>
        <v>1.7814000000000001</v>
      </c>
      <c r="P475">
        <f t="shared" si="21"/>
        <v>84.028301886792448</v>
      </c>
      <c r="Q475" t="s">
        <v>2036</v>
      </c>
      <c r="R475" t="s">
        <v>2044</v>
      </c>
      <c r="S475" s="8">
        <f t="shared" si="22"/>
        <v>43277.208333333328</v>
      </c>
      <c r="T475" s="8">
        <f t="shared" si="23"/>
        <v>43278.208333333328</v>
      </c>
    </row>
    <row r="476" spans="1:20" ht="16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>E476/D476</f>
        <v>3.6515</v>
      </c>
      <c r="P476">
        <f t="shared" si="21"/>
        <v>102.85915492957747</v>
      </c>
      <c r="Q476" t="s">
        <v>2042</v>
      </c>
      <c r="R476" t="s">
        <v>2061</v>
      </c>
      <c r="S476" s="8">
        <f t="shared" si="22"/>
        <v>41989.25</v>
      </c>
      <c r="T476" s="8">
        <f t="shared" si="23"/>
        <v>41990.25</v>
      </c>
    </row>
    <row r="477" spans="1:20" ht="31.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>E477/D477</f>
        <v>1.1394594594594594</v>
      </c>
      <c r="P477">
        <f t="shared" si="21"/>
        <v>39.962085308056871</v>
      </c>
      <c r="Q477" t="s">
        <v>2048</v>
      </c>
      <c r="R477" t="s">
        <v>2060</v>
      </c>
      <c r="S477" s="8">
        <f t="shared" si="22"/>
        <v>41450.208333333336</v>
      </c>
      <c r="T477" s="8">
        <f t="shared" si="23"/>
        <v>41454.208333333336</v>
      </c>
    </row>
    <row r="478" spans="1:20" ht="31.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>E478/D478</f>
        <v>0.29828720626631855</v>
      </c>
      <c r="P478">
        <f t="shared" si="21"/>
        <v>51.001785714285717</v>
      </c>
      <c r="Q478" t="s">
        <v>2048</v>
      </c>
      <c r="R478" t="s">
        <v>2054</v>
      </c>
      <c r="S478" s="8">
        <f t="shared" si="22"/>
        <v>43322.208333333328</v>
      </c>
      <c r="T478" s="8">
        <f t="shared" si="23"/>
        <v>43328.208333333328</v>
      </c>
    </row>
    <row r="479" spans="1:20" ht="16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>E479/D479</f>
        <v>0.54270588235294115</v>
      </c>
      <c r="P479">
        <f t="shared" si="21"/>
        <v>40.823008849557525</v>
      </c>
      <c r="Q479" t="s">
        <v>2042</v>
      </c>
      <c r="R479" t="s">
        <v>2064</v>
      </c>
      <c r="S479" s="8">
        <f t="shared" si="22"/>
        <v>40720.208333333336</v>
      </c>
      <c r="T479" s="8">
        <f t="shared" si="23"/>
        <v>40747.208333333336</v>
      </c>
    </row>
    <row r="480" spans="1:20" ht="16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>E480/D480</f>
        <v>2.3634156976744185</v>
      </c>
      <c r="P480">
        <f t="shared" si="21"/>
        <v>58.999637155297535</v>
      </c>
      <c r="Q480" t="s">
        <v>2038</v>
      </c>
      <c r="R480" t="s">
        <v>2047</v>
      </c>
      <c r="S480" s="8">
        <f t="shared" si="22"/>
        <v>42072.208333333328</v>
      </c>
      <c r="T480" s="8">
        <f t="shared" si="23"/>
        <v>42084.208333333328</v>
      </c>
    </row>
    <row r="481" spans="1:20" ht="16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>E481/D481</f>
        <v>5.1291666666666664</v>
      </c>
      <c r="P481">
        <f t="shared" si="21"/>
        <v>71.156069364161851</v>
      </c>
      <c r="Q481" t="s">
        <v>2034</v>
      </c>
      <c r="R481" t="s">
        <v>2035</v>
      </c>
      <c r="S481" s="8">
        <f t="shared" si="22"/>
        <v>42945.208333333328</v>
      </c>
      <c r="T481" s="8">
        <f t="shared" si="23"/>
        <v>42947.208333333328</v>
      </c>
    </row>
    <row r="482" spans="1:20" ht="16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>E482/D482</f>
        <v>1.0065116279069768</v>
      </c>
      <c r="P482">
        <f t="shared" si="21"/>
        <v>99.494252873563212</v>
      </c>
      <c r="Q482" t="s">
        <v>2055</v>
      </c>
      <c r="R482" t="s">
        <v>2056</v>
      </c>
      <c r="S482" s="8">
        <f t="shared" si="22"/>
        <v>40248.25</v>
      </c>
      <c r="T482" s="8">
        <f t="shared" si="23"/>
        <v>40257.208333333336</v>
      </c>
    </row>
    <row r="483" spans="1:20" ht="31.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>E483/D483</f>
        <v>0.81348423194303154</v>
      </c>
      <c r="P483">
        <f t="shared" si="21"/>
        <v>103.98634590377114</v>
      </c>
      <c r="Q483" t="s">
        <v>2040</v>
      </c>
      <c r="R483" t="s">
        <v>2041</v>
      </c>
      <c r="S483" s="8">
        <f t="shared" si="22"/>
        <v>41913.208333333336</v>
      </c>
      <c r="T483" s="8">
        <f t="shared" si="23"/>
        <v>41955.25</v>
      </c>
    </row>
    <row r="484" spans="1:20" ht="31.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>E484/D484</f>
        <v>0.16404761904761905</v>
      </c>
      <c r="P484">
        <f t="shared" si="21"/>
        <v>76.555555555555557</v>
      </c>
      <c r="Q484" t="s">
        <v>2048</v>
      </c>
      <c r="R484" t="s">
        <v>2054</v>
      </c>
      <c r="S484" s="8">
        <f t="shared" si="22"/>
        <v>40963.25</v>
      </c>
      <c r="T484" s="8">
        <f t="shared" si="23"/>
        <v>40974.25</v>
      </c>
    </row>
    <row r="485" spans="1:20" ht="16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>E485/D485</f>
        <v>0.52774617067833696</v>
      </c>
      <c r="P485">
        <f t="shared" si="21"/>
        <v>87.068592057761734</v>
      </c>
      <c r="Q485" t="s">
        <v>2040</v>
      </c>
      <c r="R485" t="s">
        <v>2041</v>
      </c>
      <c r="S485" s="8">
        <f t="shared" si="22"/>
        <v>43811.25</v>
      </c>
      <c r="T485" s="8">
        <f t="shared" si="23"/>
        <v>43818.25</v>
      </c>
    </row>
    <row r="486" spans="1:20" ht="16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>E486/D486</f>
        <v>2.6020608108108108</v>
      </c>
      <c r="P486">
        <f t="shared" si="21"/>
        <v>48.99554707379135</v>
      </c>
      <c r="Q486" t="s">
        <v>2034</v>
      </c>
      <c r="R486" t="s">
        <v>2035</v>
      </c>
      <c r="S486" s="8">
        <f t="shared" si="22"/>
        <v>41855.208333333336</v>
      </c>
      <c r="T486" s="8">
        <f t="shared" si="23"/>
        <v>41904.208333333336</v>
      </c>
    </row>
    <row r="487" spans="1:20" ht="31.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>E487/D487</f>
        <v>0.30732891832229581</v>
      </c>
      <c r="P487">
        <f t="shared" si="21"/>
        <v>42.969135802469133</v>
      </c>
      <c r="Q487" t="s">
        <v>2040</v>
      </c>
      <c r="R487" t="s">
        <v>2041</v>
      </c>
      <c r="S487" s="8">
        <f t="shared" si="22"/>
        <v>43626.208333333328</v>
      </c>
      <c r="T487" s="8">
        <f t="shared" si="23"/>
        <v>43667.208333333328</v>
      </c>
    </row>
    <row r="488" spans="1:20" ht="31.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>E488/D488</f>
        <v>0.13500000000000001</v>
      </c>
      <c r="P488">
        <f t="shared" si="21"/>
        <v>33.428571428571431</v>
      </c>
      <c r="Q488" t="s">
        <v>2048</v>
      </c>
      <c r="R488" t="s">
        <v>2060</v>
      </c>
      <c r="S488" s="8">
        <f t="shared" si="22"/>
        <v>43168.25</v>
      </c>
      <c r="T488" s="8">
        <f t="shared" si="23"/>
        <v>43183.208333333328</v>
      </c>
    </row>
    <row r="489" spans="1:20" ht="16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>E489/D489</f>
        <v>1.7862556663644606</v>
      </c>
      <c r="P489">
        <f t="shared" si="21"/>
        <v>83.982949701619773</v>
      </c>
      <c r="Q489" t="s">
        <v>2040</v>
      </c>
      <c r="R489" t="s">
        <v>2041</v>
      </c>
      <c r="S489" s="8">
        <f t="shared" si="22"/>
        <v>42845.208333333328</v>
      </c>
      <c r="T489" s="8">
        <f t="shared" si="23"/>
        <v>42878.208333333328</v>
      </c>
    </row>
    <row r="490" spans="1:20" ht="16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>E490/D490</f>
        <v>2.2005660377358489</v>
      </c>
      <c r="P490">
        <f t="shared" si="21"/>
        <v>101.41739130434783</v>
      </c>
      <c r="Q490" t="s">
        <v>2040</v>
      </c>
      <c r="R490" t="s">
        <v>2041</v>
      </c>
      <c r="S490" s="8">
        <f t="shared" si="22"/>
        <v>42403.25</v>
      </c>
      <c r="T490" s="8">
        <f t="shared" si="23"/>
        <v>42420.25</v>
      </c>
    </row>
    <row r="491" spans="1:20" ht="16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>E491/D491</f>
        <v>1.015108695652174</v>
      </c>
      <c r="P491">
        <f t="shared" si="21"/>
        <v>109.87058823529412</v>
      </c>
      <c r="Q491" t="s">
        <v>2038</v>
      </c>
      <c r="R491" t="s">
        <v>2047</v>
      </c>
      <c r="S491" s="8">
        <f t="shared" si="22"/>
        <v>40406.208333333336</v>
      </c>
      <c r="T491" s="8">
        <f t="shared" si="23"/>
        <v>40411.208333333336</v>
      </c>
    </row>
    <row r="492" spans="1:20" ht="16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>E492/D492</f>
        <v>1.915</v>
      </c>
      <c r="P492">
        <f t="shared" si="21"/>
        <v>31.916666666666668</v>
      </c>
      <c r="Q492" t="s">
        <v>2065</v>
      </c>
      <c r="R492" t="s">
        <v>2066</v>
      </c>
      <c r="S492" s="8">
        <f t="shared" si="22"/>
        <v>43786.25</v>
      </c>
      <c r="T492" s="8">
        <f t="shared" si="23"/>
        <v>43793.25</v>
      </c>
    </row>
    <row r="493" spans="1:20" ht="31.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>E493/D493</f>
        <v>3.0534683098591549</v>
      </c>
      <c r="P493">
        <f t="shared" si="21"/>
        <v>70.993450675399103</v>
      </c>
      <c r="Q493" t="s">
        <v>2034</v>
      </c>
      <c r="R493" t="s">
        <v>2035</v>
      </c>
      <c r="S493" s="8">
        <f t="shared" si="22"/>
        <v>41456.208333333336</v>
      </c>
      <c r="T493" s="8">
        <f t="shared" si="23"/>
        <v>41482.208333333336</v>
      </c>
    </row>
    <row r="494" spans="1:20" ht="16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>E494/D494</f>
        <v>0.23995287958115183</v>
      </c>
      <c r="P494">
        <f t="shared" si="21"/>
        <v>77.026890756302521</v>
      </c>
      <c r="Q494" t="s">
        <v>2042</v>
      </c>
      <c r="R494" t="s">
        <v>2053</v>
      </c>
      <c r="S494" s="8">
        <f t="shared" si="22"/>
        <v>40336.208333333336</v>
      </c>
      <c r="T494" s="8">
        <f t="shared" si="23"/>
        <v>40371.208333333336</v>
      </c>
    </row>
    <row r="495" spans="1:20" ht="16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>E495/D495</f>
        <v>7.2377777777777776</v>
      </c>
      <c r="P495">
        <f t="shared" si="21"/>
        <v>101.78125</v>
      </c>
      <c r="Q495" t="s">
        <v>2055</v>
      </c>
      <c r="R495" t="s">
        <v>2056</v>
      </c>
      <c r="S495" s="8">
        <f t="shared" si="22"/>
        <v>43645.208333333328</v>
      </c>
      <c r="T495" s="8">
        <f t="shared" si="23"/>
        <v>43658.208333333328</v>
      </c>
    </row>
    <row r="496" spans="1:20" ht="31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>E496/D496</f>
        <v>5.4736000000000002</v>
      </c>
      <c r="P496">
        <f t="shared" si="21"/>
        <v>51.059701492537314</v>
      </c>
      <c r="Q496" t="s">
        <v>2038</v>
      </c>
      <c r="R496" t="s">
        <v>2047</v>
      </c>
      <c r="S496" s="8">
        <f t="shared" si="22"/>
        <v>40990.208333333336</v>
      </c>
      <c r="T496" s="8">
        <f t="shared" si="23"/>
        <v>40991.208333333336</v>
      </c>
    </row>
    <row r="497" spans="1:20" ht="16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>E497/D497</f>
        <v>4.1449999999999996</v>
      </c>
      <c r="P497">
        <f t="shared" si="21"/>
        <v>68.02051282051282</v>
      </c>
      <c r="Q497" t="s">
        <v>2040</v>
      </c>
      <c r="R497" t="s">
        <v>2041</v>
      </c>
      <c r="S497" s="8">
        <f t="shared" si="22"/>
        <v>41800.208333333336</v>
      </c>
      <c r="T497" s="8">
        <f t="shared" si="23"/>
        <v>41804.208333333336</v>
      </c>
    </row>
    <row r="498" spans="1:20" ht="16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>E498/D498</f>
        <v>9.0696409140369975E-3</v>
      </c>
      <c r="P498">
        <f t="shared" si="21"/>
        <v>30.87037037037037</v>
      </c>
      <c r="Q498" t="s">
        <v>2042</v>
      </c>
      <c r="R498" t="s">
        <v>2050</v>
      </c>
      <c r="S498" s="8">
        <f t="shared" si="22"/>
        <v>42876.208333333328</v>
      </c>
      <c r="T498" s="8">
        <f t="shared" si="23"/>
        <v>42893.208333333328</v>
      </c>
    </row>
    <row r="499" spans="1:20" ht="16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>E499/D499</f>
        <v>0.34173469387755101</v>
      </c>
      <c r="P499">
        <f t="shared" si="21"/>
        <v>27.908333333333335</v>
      </c>
      <c r="Q499" t="s">
        <v>2038</v>
      </c>
      <c r="R499" t="s">
        <v>2047</v>
      </c>
      <c r="S499" s="8">
        <f t="shared" si="22"/>
        <v>42724.25</v>
      </c>
      <c r="T499" s="8">
        <f t="shared" si="23"/>
        <v>42724.25</v>
      </c>
    </row>
    <row r="500" spans="1:20" ht="16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>E500/D500</f>
        <v>0.239488107549121</v>
      </c>
      <c r="P500">
        <f t="shared" si="21"/>
        <v>79.994818652849744</v>
      </c>
      <c r="Q500" t="s">
        <v>2038</v>
      </c>
      <c r="R500" t="s">
        <v>2039</v>
      </c>
      <c r="S500" s="8">
        <f t="shared" si="22"/>
        <v>42005.25</v>
      </c>
      <c r="T500" s="8">
        <f t="shared" si="23"/>
        <v>42007.25</v>
      </c>
    </row>
    <row r="501" spans="1:20" ht="31.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>E501/D501</f>
        <v>0.48072649572649573</v>
      </c>
      <c r="P501">
        <f t="shared" si="21"/>
        <v>38.003378378378379</v>
      </c>
      <c r="Q501" t="s">
        <v>2042</v>
      </c>
      <c r="R501" t="s">
        <v>2043</v>
      </c>
      <c r="S501" s="8">
        <f t="shared" si="22"/>
        <v>42444.208333333328</v>
      </c>
      <c r="T501" s="8">
        <f t="shared" si="23"/>
        <v>42449.208333333328</v>
      </c>
    </row>
    <row r="502" spans="1:20" ht="16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>E502/D502</f>
        <v>0</v>
      </c>
      <c r="P502" t="e">
        <f t="shared" si="21"/>
        <v>#DIV/0!</v>
      </c>
      <c r="Q502" t="s">
        <v>2040</v>
      </c>
      <c r="R502" t="s">
        <v>2041</v>
      </c>
      <c r="S502" s="8">
        <f t="shared" si="22"/>
        <v>41395.208333333336</v>
      </c>
      <c r="T502" s="8">
        <f t="shared" si="23"/>
        <v>41423.208333333336</v>
      </c>
    </row>
    <row r="503" spans="1:20" ht="16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>E503/D503</f>
        <v>0.70145182291666663</v>
      </c>
      <c r="P503">
        <f t="shared" si="21"/>
        <v>59.990534521158132</v>
      </c>
      <c r="Q503" t="s">
        <v>2042</v>
      </c>
      <c r="R503" t="s">
        <v>2043</v>
      </c>
      <c r="S503" s="8">
        <f t="shared" si="22"/>
        <v>41345.208333333336</v>
      </c>
      <c r="T503" s="8">
        <f t="shared" si="23"/>
        <v>41347.208333333336</v>
      </c>
    </row>
    <row r="504" spans="1:20" ht="16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>E504/D504</f>
        <v>5.2992307692307694</v>
      </c>
      <c r="P504">
        <f t="shared" si="21"/>
        <v>37.037634408602152</v>
      </c>
      <c r="Q504" t="s">
        <v>2051</v>
      </c>
      <c r="R504" t="s">
        <v>2052</v>
      </c>
      <c r="S504" s="8">
        <f t="shared" si="22"/>
        <v>41117.208333333336</v>
      </c>
      <c r="T504" s="8">
        <f t="shared" si="23"/>
        <v>41146.208333333336</v>
      </c>
    </row>
    <row r="505" spans="1:20" ht="31.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>E505/D505</f>
        <v>1.8032549019607844</v>
      </c>
      <c r="P505">
        <f t="shared" si="21"/>
        <v>99.963043478260872</v>
      </c>
      <c r="Q505" t="s">
        <v>2042</v>
      </c>
      <c r="R505" t="s">
        <v>2045</v>
      </c>
      <c r="S505" s="8">
        <f t="shared" si="22"/>
        <v>42186.208333333328</v>
      </c>
      <c r="T505" s="8">
        <f t="shared" si="23"/>
        <v>42206.208333333328</v>
      </c>
    </row>
    <row r="506" spans="1:20" ht="16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>E506/D506</f>
        <v>0.92320000000000002</v>
      </c>
      <c r="P506">
        <f t="shared" si="21"/>
        <v>111.6774193548387</v>
      </c>
      <c r="Q506" t="s">
        <v>2036</v>
      </c>
      <c r="R506" t="s">
        <v>2037</v>
      </c>
      <c r="S506" s="8">
        <f t="shared" si="22"/>
        <v>42142.208333333328</v>
      </c>
      <c r="T506" s="8">
        <f t="shared" si="23"/>
        <v>42143.208333333328</v>
      </c>
    </row>
    <row r="507" spans="1:20" ht="16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>E507/D507</f>
        <v>0.13901001112347053</v>
      </c>
      <c r="P507">
        <f t="shared" si="21"/>
        <v>36.014409221902014</v>
      </c>
      <c r="Q507" t="s">
        <v>2048</v>
      </c>
      <c r="R507" t="s">
        <v>2057</v>
      </c>
      <c r="S507" s="8">
        <f t="shared" si="22"/>
        <v>41341.25</v>
      </c>
      <c r="T507" s="8">
        <f t="shared" si="23"/>
        <v>41383.208333333336</v>
      </c>
    </row>
    <row r="508" spans="1:20" ht="16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>E508/D508</f>
        <v>9.2707777777777771</v>
      </c>
      <c r="P508">
        <f t="shared" si="21"/>
        <v>66.010284810126578</v>
      </c>
      <c r="Q508" t="s">
        <v>2040</v>
      </c>
      <c r="R508" t="s">
        <v>2041</v>
      </c>
      <c r="S508" s="8">
        <f t="shared" si="22"/>
        <v>43062.25</v>
      </c>
      <c r="T508" s="8">
        <f t="shared" si="23"/>
        <v>43079.25</v>
      </c>
    </row>
    <row r="509" spans="1:20" ht="31.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>E509/D509</f>
        <v>0.39857142857142858</v>
      </c>
      <c r="P509">
        <f t="shared" si="21"/>
        <v>44.05263157894737</v>
      </c>
      <c r="Q509" t="s">
        <v>2038</v>
      </c>
      <c r="R509" t="s">
        <v>2039</v>
      </c>
      <c r="S509" s="8">
        <f t="shared" si="22"/>
        <v>41373.208333333336</v>
      </c>
      <c r="T509" s="8">
        <f t="shared" si="23"/>
        <v>41422.208333333336</v>
      </c>
    </row>
    <row r="510" spans="1:20" ht="16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>E510/D510</f>
        <v>1.1222929936305732</v>
      </c>
      <c r="P510">
        <f t="shared" si="21"/>
        <v>52.999726551818434</v>
      </c>
      <c r="Q510" t="s">
        <v>2040</v>
      </c>
      <c r="R510" t="s">
        <v>2041</v>
      </c>
      <c r="S510" s="8">
        <f t="shared" si="22"/>
        <v>43310.208333333328</v>
      </c>
      <c r="T510" s="8">
        <f t="shared" si="23"/>
        <v>43331.208333333328</v>
      </c>
    </row>
    <row r="511" spans="1:20" ht="16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>E511/D511</f>
        <v>0.70925816023738875</v>
      </c>
      <c r="P511">
        <f t="shared" si="21"/>
        <v>95</v>
      </c>
      <c r="Q511" t="s">
        <v>2040</v>
      </c>
      <c r="R511" t="s">
        <v>2041</v>
      </c>
      <c r="S511" s="8">
        <f t="shared" si="22"/>
        <v>41034.208333333336</v>
      </c>
      <c r="T511" s="8">
        <f t="shared" si="23"/>
        <v>41044.208333333336</v>
      </c>
    </row>
    <row r="512" spans="1:20" ht="16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>E512/D512</f>
        <v>1.1908974358974358</v>
      </c>
      <c r="P512">
        <f t="shared" si="21"/>
        <v>70.908396946564892</v>
      </c>
      <c r="Q512" t="s">
        <v>2042</v>
      </c>
      <c r="R512" t="s">
        <v>2045</v>
      </c>
      <c r="S512" s="8">
        <f t="shared" si="22"/>
        <v>43251.208333333328</v>
      </c>
      <c r="T512" s="8">
        <f t="shared" si="23"/>
        <v>43275.208333333328</v>
      </c>
    </row>
    <row r="513" spans="1:20" ht="16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>E513/D513</f>
        <v>0.24017591339648173</v>
      </c>
      <c r="P513">
        <f t="shared" si="21"/>
        <v>98.060773480662988</v>
      </c>
      <c r="Q513" t="s">
        <v>2040</v>
      </c>
      <c r="R513" t="s">
        <v>2041</v>
      </c>
      <c r="S513" s="8">
        <f t="shared" si="22"/>
        <v>43671.208333333328</v>
      </c>
      <c r="T513" s="8">
        <f t="shared" si="23"/>
        <v>43681.208333333328</v>
      </c>
    </row>
    <row r="514" spans="1:20" ht="16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>E514/D514</f>
        <v>1.3931868131868133</v>
      </c>
      <c r="P514">
        <f t="shared" si="21"/>
        <v>53.046025104602514</v>
      </c>
      <c r="Q514" t="s">
        <v>2051</v>
      </c>
      <c r="R514" t="s">
        <v>2052</v>
      </c>
      <c r="S514" s="8">
        <f t="shared" si="22"/>
        <v>41825.208333333336</v>
      </c>
      <c r="T514" s="8">
        <f t="shared" si="23"/>
        <v>41826.208333333336</v>
      </c>
    </row>
    <row r="515" spans="1:20" ht="16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>E515/D515</f>
        <v>0.39277108433734942</v>
      </c>
      <c r="P515">
        <f t="shared" ref="P515:P578" si="24">E515/G515</f>
        <v>93.142857142857139</v>
      </c>
      <c r="Q515" t="s">
        <v>2042</v>
      </c>
      <c r="R515" t="s">
        <v>2061</v>
      </c>
      <c r="S515" s="8">
        <f t="shared" ref="S515:T578" si="25">(((J515/60)/60)/24)+DATE(1970,1,1)</f>
        <v>40430.208333333336</v>
      </c>
      <c r="T515" s="8">
        <f t="shared" si="25"/>
        <v>40432.208333333336</v>
      </c>
    </row>
    <row r="516" spans="1:20" ht="16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>E516/D516</f>
        <v>0.22439077144917088</v>
      </c>
      <c r="P516">
        <f t="shared" si="24"/>
        <v>58.945075757575758</v>
      </c>
      <c r="Q516" t="s">
        <v>2036</v>
      </c>
      <c r="R516" t="s">
        <v>2037</v>
      </c>
      <c r="S516" s="8">
        <f t="shared" si="25"/>
        <v>41614.25</v>
      </c>
      <c r="T516" s="8">
        <f t="shared" si="25"/>
        <v>41619.25</v>
      </c>
    </row>
    <row r="517" spans="1:20" ht="16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>E517/D517</f>
        <v>0.55779069767441858</v>
      </c>
      <c r="P517">
        <f t="shared" si="24"/>
        <v>36.067669172932334</v>
      </c>
      <c r="Q517" t="s">
        <v>2040</v>
      </c>
      <c r="R517" t="s">
        <v>2041</v>
      </c>
      <c r="S517" s="8">
        <f t="shared" si="25"/>
        <v>40900.25</v>
      </c>
      <c r="T517" s="8">
        <f t="shared" si="25"/>
        <v>40902.25</v>
      </c>
    </row>
    <row r="518" spans="1:20" ht="16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>E518/D518</f>
        <v>0.42523125996810207</v>
      </c>
      <c r="P518">
        <f t="shared" si="24"/>
        <v>63.030732860520096</v>
      </c>
      <c r="Q518" t="s">
        <v>2048</v>
      </c>
      <c r="R518" t="s">
        <v>2049</v>
      </c>
      <c r="S518" s="8">
        <f t="shared" si="25"/>
        <v>40396.208333333336</v>
      </c>
      <c r="T518" s="8">
        <f t="shared" si="25"/>
        <v>40434.208333333336</v>
      </c>
    </row>
    <row r="519" spans="1:20" ht="16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>E519/D519</f>
        <v>1.1200000000000001</v>
      </c>
      <c r="P519">
        <f t="shared" si="24"/>
        <v>84.717948717948715</v>
      </c>
      <c r="Q519" t="s">
        <v>2034</v>
      </c>
      <c r="R519" t="s">
        <v>2035</v>
      </c>
      <c r="S519" s="8">
        <f t="shared" si="25"/>
        <v>42860.208333333328</v>
      </c>
      <c r="T519" s="8">
        <f t="shared" si="25"/>
        <v>42865.208333333328</v>
      </c>
    </row>
    <row r="520" spans="1:20" ht="31.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>E520/D520</f>
        <v>7.0681818181818179E-2</v>
      </c>
      <c r="P520">
        <f t="shared" si="24"/>
        <v>62.2</v>
      </c>
      <c r="Q520" t="s">
        <v>2042</v>
      </c>
      <c r="R520" t="s">
        <v>2050</v>
      </c>
      <c r="S520" s="8">
        <f t="shared" si="25"/>
        <v>43154.25</v>
      </c>
      <c r="T520" s="8">
        <f t="shared" si="25"/>
        <v>43156.25</v>
      </c>
    </row>
    <row r="521" spans="1:20" ht="16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>E521/D521</f>
        <v>1.0174563871693867</v>
      </c>
      <c r="P521">
        <f t="shared" si="24"/>
        <v>101.97518330513255</v>
      </c>
      <c r="Q521" t="s">
        <v>2036</v>
      </c>
      <c r="R521" t="s">
        <v>2037</v>
      </c>
      <c r="S521" s="8">
        <f t="shared" si="25"/>
        <v>42012.25</v>
      </c>
      <c r="T521" s="8">
        <f t="shared" si="25"/>
        <v>42026.25</v>
      </c>
    </row>
    <row r="522" spans="1:20" ht="16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>E522/D522</f>
        <v>4.2575000000000003</v>
      </c>
      <c r="P522">
        <f t="shared" si="24"/>
        <v>106.4375</v>
      </c>
      <c r="Q522" t="s">
        <v>2040</v>
      </c>
      <c r="R522" t="s">
        <v>2041</v>
      </c>
      <c r="S522" s="8">
        <f t="shared" si="25"/>
        <v>43574.208333333328</v>
      </c>
      <c r="T522" s="8">
        <f t="shared" si="25"/>
        <v>43577.208333333328</v>
      </c>
    </row>
    <row r="523" spans="1:20" ht="16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>E523/D523</f>
        <v>1.4553947368421052</v>
      </c>
      <c r="P523">
        <f t="shared" si="24"/>
        <v>29.975609756097562</v>
      </c>
      <c r="Q523" t="s">
        <v>2042</v>
      </c>
      <c r="R523" t="s">
        <v>2045</v>
      </c>
      <c r="S523" s="8">
        <f t="shared" si="25"/>
        <v>42605.208333333328</v>
      </c>
      <c r="T523" s="8">
        <f t="shared" si="25"/>
        <v>42611.208333333328</v>
      </c>
    </row>
    <row r="524" spans="1:20" ht="31.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>E524/D524</f>
        <v>0.32453465346534655</v>
      </c>
      <c r="P524">
        <f t="shared" si="24"/>
        <v>85.806282722513089</v>
      </c>
      <c r="Q524" t="s">
        <v>2042</v>
      </c>
      <c r="R524" t="s">
        <v>2053</v>
      </c>
      <c r="S524" s="8">
        <f t="shared" si="25"/>
        <v>41093.208333333336</v>
      </c>
      <c r="T524" s="8">
        <f t="shared" si="25"/>
        <v>41105.208333333336</v>
      </c>
    </row>
    <row r="525" spans="1:20" ht="16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>E525/D525</f>
        <v>7.003333333333333</v>
      </c>
      <c r="P525">
        <f t="shared" si="24"/>
        <v>70.82022471910112</v>
      </c>
      <c r="Q525" t="s">
        <v>2042</v>
      </c>
      <c r="R525" t="s">
        <v>2053</v>
      </c>
      <c r="S525" s="8">
        <f t="shared" si="25"/>
        <v>40241.25</v>
      </c>
      <c r="T525" s="8">
        <f t="shared" si="25"/>
        <v>40246.25</v>
      </c>
    </row>
    <row r="526" spans="1:20" ht="16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>E526/D526</f>
        <v>0.83904860392967939</v>
      </c>
      <c r="P526">
        <f t="shared" si="24"/>
        <v>40.998484082870135</v>
      </c>
      <c r="Q526" t="s">
        <v>2040</v>
      </c>
      <c r="R526" t="s">
        <v>2041</v>
      </c>
      <c r="S526" s="8">
        <f t="shared" si="25"/>
        <v>40294.208333333336</v>
      </c>
      <c r="T526" s="8">
        <f t="shared" si="25"/>
        <v>40307.208333333336</v>
      </c>
    </row>
    <row r="527" spans="1:20" ht="16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>E527/D527</f>
        <v>0.84190476190476193</v>
      </c>
      <c r="P527">
        <f t="shared" si="24"/>
        <v>28.063492063492063</v>
      </c>
      <c r="Q527" t="s">
        <v>2038</v>
      </c>
      <c r="R527" t="s">
        <v>2047</v>
      </c>
      <c r="S527" s="8">
        <f t="shared" si="25"/>
        <v>40505.25</v>
      </c>
      <c r="T527" s="8">
        <f t="shared" si="25"/>
        <v>40509.25</v>
      </c>
    </row>
    <row r="528" spans="1:20" ht="31.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>E528/D528</f>
        <v>1.5595180722891566</v>
      </c>
      <c r="P528">
        <f t="shared" si="24"/>
        <v>88.054421768707485</v>
      </c>
      <c r="Q528" t="s">
        <v>2040</v>
      </c>
      <c r="R528" t="s">
        <v>2041</v>
      </c>
      <c r="S528" s="8">
        <f t="shared" si="25"/>
        <v>42364.25</v>
      </c>
      <c r="T528" s="8">
        <f t="shared" si="25"/>
        <v>42401.25</v>
      </c>
    </row>
    <row r="529" spans="1:20" ht="16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>E529/D529</f>
        <v>0.99619450317124736</v>
      </c>
      <c r="P529">
        <f t="shared" si="24"/>
        <v>31</v>
      </c>
      <c r="Q529" t="s">
        <v>2042</v>
      </c>
      <c r="R529" t="s">
        <v>2050</v>
      </c>
      <c r="S529" s="8">
        <f t="shared" si="25"/>
        <v>42405.25</v>
      </c>
      <c r="T529" s="8">
        <f t="shared" si="25"/>
        <v>42441.25</v>
      </c>
    </row>
    <row r="530" spans="1:20" ht="16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>E530/D530</f>
        <v>0.80300000000000005</v>
      </c>
      <c r="P530">
        <f t="shared" si="24"/>
        <v>90.337500000000006</v>
      </c>
      <c r="Q530" t="s">
        <v>2036</v>
      </c>
      <c r="R530" t="s">
        <v>2046</v>
      </c>
      <c r="S530" s="8">
        <f t="shared" si="25"/>
        <v>41601.25</v>
      </c>
      <c r="T530" s="8">
        <f t="shared" si="25"/>
        <v>41646.25</v>
      </c>
    </row>
    <row r="531" spans="1:20" ht="16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>E531/D531</f>
        <v>0.11254901960784314</v>
      </c>
      <c r="P531">
        <f t="shared" si="24"/>
        <v>63.777777777777779</v>
      </c>
      <c r="Q531" t="s">
        <v>2051</v>
      </c>
      <c r="R531" t="s">
        <v>2052</v>
      </c>
      <c r="S531" s="8">
        <f t="shared" si="25"/>
        <v>41769.208333333336</v>
      </c>
      <c r="T531" s="8">
        <f t="shared" si="25"/>
        <v>41797.208333333336</v>
      </c>
    </row>
    <row r="532" spans="1:20" ht="31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>E532/D532</f>
        <v>0.91740952380952379</v>
      </c>
      <c r="P532">
        <f t="shared" si="24"/>
        <v>53.995515695067262</v>
      </c>
      <c r="Q532" t="s">
        <v>2048</v>
      </c>
      <c r="R532" t="s">
        <v>2054</v>
      </c>
      <c r="S532" s="8">
        <f t="shared" si="25"/>
        <v>40421.208333333336</v>
      </c>
      <c r="T532" s="8">
        <f t="shared" si="25"/>
        <v>40435.208333333336</v>
      </c>
    </row>
    <row r="533" spans="1:20" ht="31.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>E533/D533</f>
        <v>0.95521156936261387</v>
      </c>
      <c r="P533">
        <f t="shared" si="24"/>
        <v>48.993956043956047</v>
      </c>
      <c r="Q533" t="s">
        <v>2051</v>
      </c>
      <c r="R533" t="s">
        <v>2052</v>
      </c>
      <c r="S533" s="8">
        <f t="shared" si="25"/>
        <v>41589.25</v>
      </c>
      <c r="T533" s="8">
        <f t="shared" si="25"/>
        <v>41645.25</v>
      </c>
    </row>
    <row r="534" spans="1:20" ht="16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>E534/D534</f>
        <v>5.0287499999999996</v>
      </c>
      <c r="P534">
        <f t="shared" si="24"/>
        <v>63.857142857142854</v>
      </c>
      <c r="Q534" t="s">
        <v>2040</v>
      </c>
      <c r="R534" t="s">
        <v>2041</v>
      </c>
      <c r="S534" s="8">
        <f t="shared" si="25"/>
        <v>43125.25</v>
      </c>
      <c r="T534" s="8">
        <f t="shared" si="25"/>
        <v>43126.25</v>
      </c>
    </row>
    <row r="535" spans="1:20" ht="16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>E535/D535</f>
        <v>1.5924394463667819</v>
      </c>
      <c r="P535">
        <f t="shared" si="24"/>
        <v>82.996393146979258</v>
      </c>
      <c r="Q535" t="s">
        <v>2036</v>
      </c>
      <c r="R535" t="s">
        <v>2046</v>
      </c>
      <c r="S535" s="8">
        <f t="shared" si="25"/>
        <v>41479.208333333336</v>
      </c>
      <c r="T535" s="8">
        <f t="shared" si="25"/>
        <v>41515.208333333336</v>
      </c>
    </row>
    <row r="536" spans="1:20" ht="16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>E536/D536</f>
        <v>0.15022446689113356</v>
      </c>
      <c r="P536">
        <f t="shared" si="24"/>
        <v>55.08230452674897</v>
      </c>
      <c r="Q536" t="s">
        <v>2042</v>
      </c>
      <c r="R536" t="s">
        <v>2045</v>
      </c>
      <c r="S536" s="8">
        <f t="shared" si="25"/>
        <v>43329.208333333328</v>
      </c>
      <c r="T536" s="8">
        <f t="shared" si="25"/>
        <v>43330.208333333328</v>
      </c>
    </row>
    <row r="537" spans="1:20" ht="16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>E537/D537</f>
        <v>4.820384615384615</v>
      </c>
      <c r="P537">
        <f t="shared" si="24"/>
        <v>62.044554455445542</v>
      </c>
      <c r="Q537" t="s">
        <v>2040</v>
      </c>
      <c r="R537" t="s">
        <v>2041</v>
      </c>
      <c r="S537" s="8">
        <f t="shared" si="25"/>
        <v>43259.208333333328</v>
      </c>
      <c r="T537" s="8">
        <f t="shared" si="25"/>
        <v>43261.208333333328</v>
      </c>
    </row>
    <row r="538" spans="1:20" ht="16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>E538/D538</f>
        <v>1.4996938775510205</v>
      </c>
      <c r="P538">
        <f t="shared" si="24"/>
        <v>104.97857142857143</v>
      </c>
      <c r="Q538" t="s">
        <v>2048</v>
      </c>
      <c r="R538" t="s">
        <v>2054</v>
      </c>
      <c r="S538" s="8">
        <f t="shared" si="25"/>
        <v>40414.208333333336</v>
      </c>
      <c r="T538" s="8">
        <f t="shared" si="25"/>
        <v>40440.208333333336</v>
      </c>
    </row>
    <row r="539" spans="1:20" ht="16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>E539/D539</f>
        <v>1.1722156398104266</v>
      </c>
      <c r="P539">
        <f t="shared" si="24"/>
        <v>94.044676806083643</v>
      </c>
      <c r="Q539" t="s">
        <v>2042</v>
      </c>
      <c r="R539" t="s">
        <v>2043</v>
      </c>
      <c r="S539" s="8">
        <f t="shared" si="25"/>
        <v>43342.208333333328</v>
      </c>
      <c r="T539" s="8">
        <f t="shared" si="25"/>
        <v>43365.208333333328</v>
      </c>
    </row>
    <row r="540" spans="1:20" ht="16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>E540/D540</f>
        <v>0.37695968274950431</v>
      </c>
      <c r="P540">
        <f t="shared" si="24"/>
        <v>44.007716049382715</v>
      </c>
      <c r="Q540" t="s">
        <v>2051</v>
      </c>
      <c r="R540" t="s">
        <v>2062</v>
      </c>
      <c r="S540" s="8">
        <f t="shared" si="25"/>
        <v>41539.208333333336</v>
      </c>
      <c r="T540" s="8">
        <f t="shared" si="25"/>
        <v>41555.208333333336</v>
      </c>
    </row>
    <row r="541" spans="1:20" ht="16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>E541/D541</f>
        <v>0.72653061224489801</v>
      </c>
      <c r="P541">
        <f t="shared" si="24"/>
        <v>92.467532467532465</v>
      </c>
      <c r="Q541" t="s">
        <v>2034</v>
      </c>
      <c r="R541" t="s">
        <v>2035</v>
      </c>
      <c r="S541" s="8">
        <f t="shared" si="25"/>
        <v>43647.208333333328</v>
      </c>
      <c r="T541" s="8">
        <f t="shared" si="25"/>
        <v>43653.208333333328</v>
      </c>
    </row>
    <row r="542" spans="1:20" ht="16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>E542/D542</f>
        <v>2.6598113207547169</v>
      </c>
      <c r="P542">
        <f t="shared" si="24"/>
        <v>57.072874493927124</v>
      </c>
      <c r="Q542" t="s">
        <v>2055</v>
      </c>
      <c r="R542" t="s">
        <v>2056</v>
      </c>
      <c r="S542" s="8">
        <f t="shared" si="25"/>
        <v>43225.208333333328</v>
      </c>
      <c r="T542" s="8">
        <f t="shared" si="25"/>
        <v>43247.208333333328</v>
      </c>
    </row>
    <row r="543" spans="1:20" ht="16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>E543/D543</f>
        <v>0.24205617977528091</v>
      </c>
      <c r="P543">
        <f t="shared" si="24"/>
        <v>109.07848101265823</v>
      </c>
      <c r="Q543" t="s">
        <v>2051</v>
      </c>
      <c r="R543" t="s">
        <v>2062</v>
      </c>
      <c r="S543" s="8">
        <f t="shared" si="25"/>
        <v>42165.208333333328</v>
      </c>
      <c r="T543" s="8">
        <f t="shared" si="25"/>
        <v>42191.208333333328</v>
      </c>
    </row>
    <row r="544" spans="1:20" ht="16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>E544/D544</f>
        <v>2.5064935064935064E-2</v>
      </c>
      <c r="P544">
        <f t="shared" si="24"/>
        <v>39.387755102040813</v>
      </c>
      <c r="Q544" t="s">
        <v>2036</v>
      </c>
      <c r="R544" t="s">
        <v>2046</v>
      </c>
      <c r="S544" s="8">
        <f t="shared" si="25"/>
        <v>42391.25</v>
      </c>
      <c r="T544" s="8">
        <f t="shared" si="25"/>
        <v>42421.25</v>
      </c>
    </row>
    <row r="545" spans="1:20" ht="16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>E545/D545</f>
        <v>0.1632979976442874</v>
      </c>
      <c r="P545">
        <f t="shared" si="24"/>
        <v>77.022222222222226</v>
      </c>
      <c r="Q545" t="s">
        <v>2051</v>
      </c>
      <c r="R545" t="s">
        <v>2052</v>
      </c>
      <c r="S545" s="8">
        <f t="shared" si="25"/>
        <v>41528.208333333336</v>
      </c>
      <c r="T545" s="8">
        <f t="shared" si="25"/>
        <v>41543.208333333336</v>
      </c>
    </row>
    <row r="546" spans="1:20" ht="31.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>E546/D546</f>
        <v>2.7650000000000001</v>
      </c>
      <c r="P546">
        <f t="shared" si="24"/>
        <v>92.166666666666671</v>
      </c>
      <c r="Q546" t="s">
        <v>2036</v>
      </c>
      <c r="R546" t="s">
        <v>2037</v>
      </c>
      <c r="S546" s="8">
        <f t="shared" si="25"/>
        <v>42377.25</v>
      </c>
      <c r="T546" s="8">
        <f t="shared" si="25"/>
        <v>42390.25</v>
      </c>
    </row>
    <row r="547" spans="1:20" ht="16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>E547/D547</f>
        <v>0.88803571428571426</v>
      </c>
      <c r="P547">
        <f t="shared" si="24"/>
        <v>61.007063197026021</v>
      </c>
      <c r="Q547" t="s">
        <v>2040</v>
      </c>
      <c r="R547" t="s">
        <v>2041</v>
      </c>
      <c r="S547" s="8">
        <f t="shared" si="25"/>
        <v>43824.25</v>
      </c>
      <c r="T547" s="8">
        <f t="shared" si="25"/>
        <v>43844.25</v>
      </c>
    </row>
    <row r="548" spans="1:20" ht="16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>E548/D548</f>
        <v>1.6357142857142857</v>
      </c>
      <c r="P548">
        <f t="shared" si="24"/>
        <v>78.068181818181813</v>
      </c>
      <c r="Q548" t="s">
        <v>2040</v>
      </c>
      <c r="R548" t="s">
        <v>2041</v>
      </c>
      <c r="S548" s="8">
        <f t="shared" si="25"/>
        <v>43360.208333333328</v>
      </c>
      <c r="T548" s="8">
        <f t="shared" si="25"/>
        <v>43363.208333333328</v>
      </c>
    </row>
    <row r="549" spans="1:20" ht="16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>E549/D549</f>
        <v>9.69</v>
      </c>
      <c r="P549">
        <f t="shared" si="24"/>
        <v>80.75</v>
      </c>
      <c r="Q549" t="s">
        <v>2042</v>
      </c>
      <c r="R549" t="s">
        <v>2045</v>
      </c>
      <c r="S549" s="8">
        <f t="shared" si="25"/>
        <v>42029.25</v>
      </c>
      <c r="T549" s="8">
        <f t="shared" si="25"/>
        <v>42041.25</v>
      </c>
    </row>
    <row r="550" spans="1:20" ht="16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>E550/D550</f>
        <v>2.7091376701966716</v>
      </c>
      <c r="P550">
        <f t="shared" si="24"/>
        <v>59.991289782244557</v>
      </c>
      <c r="Q550" t="s">
        <v>2040</v>
      </c>
      <c r="R550" t="s">
        <v>2041</v>
      </c>
      <c r="S550" s="8">
        <f t="shared" si="25"/>
        <v>42461.208333333328</v>
      </c>
      <c r="T550" s="8">
        <f t="shared" si="25"/>
        <v>42474.208333333328</v>
      </c>
    </row>
    <row r="551" spans="1:20" ht="31.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>E551/D551</f>
        <v>2.8421355932203389</v>
      </c>
      <c r="P551">
        <f t="shared" si="24"/>
        <v>110.03018372703411</v>
      </c>
      <c r="Q551" t="s">
        <v>2038</v>
      </c>
      <c r="R551" t="s">
        <v>2047</v>
      </c>
      <c r="S551" s="8">
        <f t="shared" si="25"/>
        <v>41422.208333333336</v>
      </c>
      <c r="T551" s="8">
        <f t="shared" si="25"/>
        <v>41431.208333333336</v>
      </c>
    </row>
    <row r="552" spans="1:20" ht="31.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>E552/D552</f>
        <v>0.04</v>
      </c>
      <c r="P552">
        <f t="shared" si="24"/>
        <v>4</v>
      </c>
      <c r="Q552" t="s">
        <v>2036</v>
      </c>
      <c r="R552" t="s">
        <v>2046</v>
      </c>
      <c r="S552" s="8">
        <f t="shared" si="25"/>
        <v>40968.25</v>
      </c>
      <c r="T552" s="8">
        <f t="shared" si="25"/>
        <v>40989.208333333336</v>
      </c>
    </row>
    <row r="553" spans="1:20" ht="16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>E553/D553</f>
        <v>0.58632981676846196</v>
      </c>
      <c r="P553">
        <f t="shared" si="24"/>
        <v>37.99856063332134</v>
      </c>
      <c r="Q553" t="s">
        <v>2038</v>
      </c>
      <c r="R553" t="s">
        <v>2039</v>
      </c>
      <c r="S553" s="8">
        <f t="shared" si="25"/>
        <v>41993.25</v>
      </c>
      <c r="T553" s="8">
        <f t="shared" si="25"/>
        <v>42033.25</v>
      </c>
    </row>
    <row r="554" spans="1:20" ht="16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>E554/D554</f>
        <v>0.98511111111111116</v>
      </c>
      <c r="P554">
        <f t="shared" si="24"/>
        <v>96.369565217391298</v>
      </c>
      <c r="Q554" t="s">
        <v>2040</v>
      </c>
      <c r="R554" t="s">
        <v>2041</v>
      </c>
      <c r="S554" s="8">
        <f t="shared" si="25"/>
        <v>42700.25</v>
      </c>
      <c r="T554" s="8">
        <f t="shared" si="25"/>
        <v>42702.25</v>
      </c>
    </row>
    <row r="555" spans="1:20" ht="31.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>E555/D555</f>
        <v>0.43975381008206332</v>
      </c>
      <c r="P555">
        <f t="shared" si="24"/>
        <v>72.978599221789878</v>
      </c>
      <c r="Q555" t="s">
        <v>2036</v>
      </c>
      <c r="R555" t="s">
        <v>2037</v>
      </c>
      <c r="S555" s="8">
        <f t="shared" si="25"/>
        <v>40545.25</v>
      </c>
      <c r="T555" s="8">
        <f t="shared" si="25"/>
        <v>40546.25</v>
      </c>
    </row>
    <row r="556" spans="1:20" ht="31.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>E556/D556</f>
        <v>1.5166315789473683</v>
      </c>
      <c r="P556">
        <f t="shared" si="24"/>
        <v>26.007220216606498</v>
      </c>
      <c r="Q556" t="s">
        <v>2036</v>
      </c>
      <c r="R556" t="s">
        <v>2046</v>
      </c>
      <c r="S556" s="8">
        <f t="shared" si="25"/>
        <v>42723.25</v>
      </c>
      <c r="T556" s="8">
        <f t="shared" si="25"/>
        <v>42729.25</v>
      </c>
    </row>
    <row r="557" spans="1:20" ht="16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>E557/D557</f>
        <v>2.2363492063492063</v>
      </c>
      <c r="P557">
        <f t="shared" si="24"/>
        <v>104.36296296296297</v>
      </c>
      <c r="Q557" t="s">
        <v>2036</v>
      </c>
      <c r="R557" t="s">
        <v>2037</v>
      </c>
      <c r="S557" s="8">
        <f t="shared" si="25"/>
        <v>41731.208333333336</v>
      </c>
      <c r="T557" s="8">
        <f t="shared" si="25"/>
        <v>41762.208333333336</v>
      </c>
    </row>
    <row r="558" spans="1:20" ht="16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>E558/D558</f>
        <v>2.3975</v>
      </c>
      <c r="P558">
        <f t="shared" si="24"/>
        <v>102.18852459016394</v>
      </c>
      <c r="Q558" t="s">
        <v>2048</v>
      </c>
      <c r="R558" t="s">
        <v>2060</v>
      </c>
      <c r="S558" s="8">
        <f t="shared" si="25"/>
        <v>40792.208333333336</v>
      </c>
      <c r="T558" s="8">
        <f t="shared" si="25"/>
        <v>40799.208333333336</v>
      </c>
    </row>
    <row r="559" spans="1:20" ht="16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>E559/D559</f>
        <v>1.9933333333333334</v>
      </c>
      <c r="P559">
        <f t="shared" si="24"/>
        <v>54.117647058823529</v>
      </c>
      <c r="Q559" t="s">
        <v>2042</v>
      </c>
      <c r="R559" t="s">
        <v>2064</v>
      </c>
      <c r="S559" s="8">
        <f t="shared" si="25"/>
        <v>42279.208333333328</v>
      </c>
      <c r="T559" s="8">
        <f t="shared" si="25"/>
        <v>42282.208333333328</v>
      </c>
    </row>
    <row r="560" spans="1:20" ht="16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>E560/D560</f>
        <v>1.373448275862069</v>
      </c>
      <c r="P560">
        <f t="shared" si="24"/>
        <v>63.222222222222221</v>
      </c>
      <c r="Q560" t="s">
        <v>2040</v>
      </c>
      <c r="R560" t="s">
        <v>2041</v>
      </c>
      <c r="S560" s="8">
        <f t="shared" si="25"/>
        <v>42424.25</v>
      </c>
      <c r="T560" s="8">
        <f t="shared" si="25"/>
        <v>42467.208333333328</v>
      </c>
    </row>
    <row r="561" spans="1:20" ht="16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>E561/D561</f>
        <v>1.009696106362773</v>
      </c>
      <c r="P561">
        <f t="shared" si="24"/>
        <v>104.03228962818004</v>
      </c>
      <c r="Q561" t="s">
        <v>2040</v>
      </c>
      <c r="R561" t="s">
        <v>2041</v>
      </c>
      <c r="S561" s="8">
        <f t="shared" si="25"/>
        <v>42584.208333333328</v>
      </c>
      <c r="T561" s="8">
        <f t="shared" si="25"/>
        <v>42591.208333333328</v>
      </c>
    </row>
    <row r="562" spans="1:20" ht="16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>E562/D562</f>
        <v>7.9416000000000002</v>
      </c>
      <c r="P562">
        <f t="shared" si="24"/>
        <v>49.994334277620396</v>
      </c>
      <c r="Q562" t="s">
        <v>2042</v>
      </c>
      <c r="R562" t="s">
        <v>2050</v>
      </c>
      <c r="S562" s="8">
        <f t="shared" si="25"/>
        <v>40865.25</v>
      </c>
      <c r="T562" s="8">
        <f t="shared" si="25"/>
        <v>40905.25</v>
      </c>
    </row>
    <row r="563" spans="1:20" ht="16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>E563/D563</f>
        <v>3.6970000000000001</v>
      </c>
      <c r="P563">
        <f t="shared" si="24"/>
        <v>56.015151515151516</v>
      </c>
      <c r="Q563" t="s">
        <v>2040</v>
      </c>
      <c r="R563" t="s">
        <v>2041</v>
      </c>
      <c r="S563" s="8">
        <f t="shared" si="25"/>
        <v>40833.208333333336</v>
      </c>
      <c r="T563" s="8">
        <f t="shared" si="25"/>
        <v>40835.208333333336</v>
      </c>
    </row>
    <row r="564" spans="1:20" ht="31.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>E564/D564</f>
        <v>0.12818181818181817</v>
      </c>
      <c r="P564">
        <f t="shared" si="24"/>
        <v>48.807692307692307</v>
      </c>
      <c r="Q564" t="s">
        <v>2036</v>
      </c>
      <c r="R564" t="s">
        <v>2037</v>
      </c>
      <c r="S564" s="8">
        <f t="shared" si="25"/>
        <v>43536.208333333328</v>
      </c>
      <c r="T564" s="8">
        <f t="shared" si="25"/>
        <v>43538.208333333328</v>
      </c>
    </row>
    <row r="565" spans="1:20" ht="16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>E565/D565</f>
        <v>1.3802702702702703</v>
      </c>
      <c r="P565">
        <f t="shared" si="24"/>
        <v>60.082352941176474</v>
      </c>
      <c r="Q565" t="s">
        <v>2042</v>
      </c>
      <c r="R565" t="s">
        <v>2043</v>
      </c>
      <c r="S565" s="8">
        <f t="shared" si="25"/>
        <v>43417.25</v>
      </c>
      <c r="T565" s="8">
        <f t="shared" si="25"/>
        <v>43437.25</v>
      </c>
    </row>
    <row r="566" spans="1:20" ht="16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>E566/D566</f>
        <v>0.83813278008298753</v>
      </c>
      <c r="P566">
        <f t="shared" si="24"/>
        <v>78.990502793296088</v>
      </c>
      <c r="Q566" t="s">
        <v>2040</v>
      </c>
      <c r="R566" t="s">
        <v>2041</v>
      </c>
      <c r="S566" s="8">
        <f t="shared" si="25"/>
        <v>42078.208333333328</v>
      </c>
      <c r="T566" s="8">
        <f t="shared" si="25"/>
        <v>42086.208333333328</v>
      </c>
    </row>
    <row r="567" spans="1:20" ht="16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>E567/D567</f>
        <v>2.0460063224446787</v>
      </c>
      <c r="P567">
        <f t="shared" si="24"/>
        <v>53.99499443826474</v>
      </c>
      <c r="Q567" t="s">
        <v>2040</v>
      </c>
      <c r="R567" t="s">
        <v>2041</v>
      </c>
      <c r="S567" s="8">
        <f t="shared" si="25"/>
        <v>40862.25</v>
      </c>
      <c r="T567" s="8">
        <f t="shared" si="25"/>
        <v>40882.25</v>
      </c>
    </row>
    <row r="568" spans="1:20" ht="16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>E568/D568</f>
        <v>0.44344086021505374</v>
      </c>
      <c r="P568">
        <f t="shared" si="24"/>
        <v>111.45945945945945</v>
      </c>
      <c r="Q568" t="s">
        <v>2036</v>
      </c>
      <c r="R568" t="s">
        <v>2044</v>
      </c>
      <c r="S568" s="8">
        <f t="shared" si="25"/>
        <v>42424.25</v>
      </c>
      <c r="T568" s="8">
        <f t="shared" si="25"/>
        <v>42447.208333333328</v>
      </c>
    </row>
    <row r="569" spans="1:20" ht="31.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>E569/D569</f>
        <v>2.1860294117647059</v>
      </c>
      <c r="P569">
        <f t="shared" si="24"/>
        <v>60.922131147540981</v>
      </c>
      <c r="Q569" t="s">
        <v>2036</v>
      </c>
      <c r="R569" t="s">
        <v>2037</v>
      </c>
      <c r="S569" s="8">
        <f t="shared" si="25"/>
        <v>41830.208333333336</v>
      </c>
      <c r="T569" s="8">
        <f t="shared" si="25"/>
        <v>41832.208333333336</v>
      </c>
    </row>
    <row r="570" spans="1:20" ht="16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>E570/D570</f>
        <v>1.8603314917127072</v>
      </c>
      <c r="P570">
        <f t="shared" si="24"/>
        <v>26.0015444015444</v>
      </c>
      <c r="Q570" t="s">
        <v>2040</v>
      </c>
      <c r="R570" t="s">
        <v>2041</v>
      </c>
      <c r="S570" s="8">
        <f t="shared" si="25"/>
        <v>40374.208333333336</v>
      </c>
      <c r="T570" s="8">
        <f t="shared" si="25"/>
        <v>40419.208333333336</v>
      </c>
    </row>
    <row r="571" spans="1:20" ht="16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>E571/D571</f>
        <v>2.3733830845771142</v>
      </c>
      <c r="P571">
        <f t="shared" si="24"/>
        <v>80.993208828522924</v>
      </c>
      <c r="Q571" t="s">
        <v>2042</v>
      </c>
      <c r="R571" t="s">
        <v>2050</v>
      </c>
      <c r="S571" s="8">
        <f t="shared" si="25"/>
        <v>40554.25</v>
      </c>
      <c r="T571" s="8">
        <f t="shared" si="25"/>
        <v>40566.25</v>
      </c>
    </row>
    <row r="572" spans="1:20" ht="16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>E572/D572</f>
        <v>3.0565384615384614</v>
      </c>
      <c r="P572">
        <f t="shared" si="24"/>
        <v>34.995963302752294</v>
      </c>
      <c r="Q572" t="s">
        <v>2036</v>
      </c>
      <c r="R572" t="s">
        <v>2037</v>
      </c>
      <c r="S572" s="8">
        <f t="shared" si="25"/>
        <v>41993.25</v>
      </c>
      <c r="T572" s="8">
        <f t="shared" si="25"/>
        <v>41999.25</v>
      </c>
    </row>
    <row r="573" spans="1:20" ht="16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>E573/D573</f>
        <v>0.94142857142857139</v>
      </c>
      <c r="P573">
        <f t="shared" si="24"/>
        <v>94.142857142857139</v>
      </c>
      <c r="Q573" t="s">
        <v>2042</v>
      </c>
      <c r="R573" t="s">
        <v>2053</v>
      </c>
      <c r="S573" s="8">
        <f t="shared" si="25"/>
        <v>42174.208333333328</v>
      </c>
      <c r="T573" s="8">
        <f t="shared" si="25"/>
        <v>42221.208333333328</v>
      </c>
    </row>
    <row r="574" spans="1:20" ht="16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>E574/D574</f>
        <v>0.54400000000000004</v>
      </c>
      <c r="P574">
        <f t="shared" si="24"/>
        <v>52.085106382978722</v>
      </c>
      <c r="Q574" t="s">
        <v>2036</v>
      </c>
      <c r="R574" t="s">
        <v>2037</v>
      </c>
      <c r="S574" s="8">
        <f t="shared" si="25"/>
        <v>42275.208333333328</v>
      </c>
      <c r="T574" s="8">
        <f t="shared" si="25"/>
        <v>42291.208333333328</v>
      </c>
    </row>
    <row r="575" spans="1:20" ht="16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>E575/D575</f>
        <v>1.1188059701492536</v>
      </c>
      <c r="P575">
        <f t="shared" si="24"/>
        <v>24.986666666666668</v>
      </c>
      <c r="Q575" t="s">
        <v>2065</v>
      </c>
      <c r="R575" t="s">
        <v>2066</v>
      </c>
      <c r="S575" s="8">
        <f t="shared" si="25"/>
        <v>41761.208333333336</v>
      </c>
      <c r="T575" s="8">
        <f t="shared" si="25"/>
        <v>41763.208333333336</v>
      </c>
    </row>
    <row r="576" spans="1:20" ht="16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>E576/D576</f>
        <v>3.6914814814814814</v>
      </c>
      <c r="P576">
        <f t="shared" si="24"/>
        <v>69.215277777777771</v>
      </c>
      <c r="Q576" t="s">
        <v>2034</v>
      </c>
      <c r="R576" t="s">
        <v>2035</v>
      </c>
      <c r="S576" s="8">
        <f t="shared" si="25"/>
        <v>43806.25</v>
      </c>
      <c r="T576" s="8">
        <f t="shared" si="25"/>
        <v>43816.25</v>
      </c>
    </row>
    <row r="577" spans="1:20" ht="16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>E577/D577</f>
        <v>0.62930372148859548</v>
      </c>
      <c r="P577">
        <f t="shared" si="24"/>
        <v>93.944444444444443</v>
      </c>
      <c r="Q577" t="s">
        <v>2040</v>
      </c>
      <c r="R577" t="s">
        <v>2041</v>
      </c>
      <c r="S577" s="8">
        <f t="shared" si="25"/>
        <v>41779.208333333336</v>
      </c>
      <c r="T577" s="8">
        <f t="shared" si="25"/>
        <v>41782.208333333336</v>
      </c>
    </row>
    <row r="578" spans="1:20" ht="31.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>E578/D578</f>
        <v>0.6492783505154639</v>
      </c>
      <c r="P578">
        <f t="shared" si="24"/>
        <v>98.40625</v>
      </c>
      <c r="Q578" t="s">
        <v>2040</v>
      </c>
      <c r="R578" t="s">
        <v>2041</v>
      </c>
      <c r="S578" s="8">
        <f t="shared" si="25"/>
        <v>43040.208333333328</v>
      </c>
      <c r="T578" s="8">
        <f t="shared" si="25"/>
        <v>43057.25</v>
      </c>
    </row>
    <row r="579" spans="1:20" ht="16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>E579/D579</f>
        <v>0.18853658536585366</v>
      </c>
      <c r="P579">
        <f t="shared" ref="P579:P642" si="26">E579/G579</f>
        <v>41.783783783783782</v>
      </c>
      <c r="Q579" t="s">
        <v>2036</v>
      </c>
      <c r="R579" t="s">
        <v>2059</v>
      </c>
      <c r="S579" s="8">
        <f t="shared" ref="S579:T642" si="27">(((J579/60)/60)/24)+DATE(1970,1,1)</f>
        <v>40613.25</v>
      </c>
      <c r="T579" s="8">
        <f t="shared" si="27"/>
        <v>40639.208333333336</v>
      </c>
    </row>
    <row r="580" spans="1:20" ht="16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>E580/D580</f>
        <v>0.1675440414507772</v>
      </c>
      <c r="P580">
        <f t="shared" si="26"/>
        <v>65.991836734693877</v>
      </c>
      <c r="Q580" t="s">
        <v>2042</v>
      </c>
      <c r="R580" t="s">
        <v>2064</v>
      </c>
      <c r="S580" s="8">
        <f t="shared" si="27"/>
        <v>40878.25</v>
      </c>
      <c r="T580" s="8">
        <f t="shared" si="27"/>
        <v>40881.25</v>
      </c>
    </row>
    <row r="581" spans="1:20" ht="16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>E581/D581</f>
        <v>1.0111290322580646</v>
      </c>
      <c r="P581">
        <f t="shared" si="26"/>
        <v>72.05747126436782</v>
      </c>
      <c r="Q581" t="s">
        <v>2036</v>
      </c>
      <c r="R581" t="s">
        <v>2059</v>
      </c>
      <c r="S581" s="8">
        <f t="shared" si="27"/>
        <v>40762.208333333336</v>
      </c>
      <c r="T581" s="8">
        <f t="shared" si="27"/>
        <v>40774.208333333336</v>
      </c>
    </row>
    <row r="582" spans="1:20" ht="16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>E582/D582</f>
        <v>3.4150228310502282</v>
      </c>
      <c r="P582">
        <f t="shared" si="26"/>
        <v>48.003209242618745</v>
      </c>
      <c r="Q582" t="s">
        <v>2040</v>
      </c>
      <c r="R582" t="s">
        <v>2041</v>
      </c>
      <c r="S582" s="8">
        <f t="shared" si="27"/>
        <v>41696.25</v>
      </c>
      <c r="T582" s="8">
        <f t="shared" si="27"/>
        <v>41704.25</v>
      </c>
    </row>
    <row r="583" spans="1:20" ht="16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>E583/D583</f>
        <v>0.64016666666666666</v>
      </c>
      <c r="P583">
        <f t="shared" si="26"/>
        <v>54.098591549295776</v>
      </c>
      <c r="Q583" t="s">
        <v>2038</v>
      </c>
      <c r="R583" t="s">
        <v>2039</v>
      </c>
      <c r="S583" s="8">
        <f t="shared" si="27"/>
        <v>40662.208333333336</v>
      </c>
      <c r="T583" s="8">
        <f t="shared" si="27"/>
        <v>40677.208333333336</v>
      </c>
    </row>
    <row r="584" spans="1:20" ht="16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>E584/D584</f>
        <v>0.5208045977011494</v>
      </c>
      <c r="P584">
        <f t="shared" si="26"/>
        <v>107.88095238095238</v>
      </c>
      <c r="Q584" t="s">
        <v>2051</v>
      </c>
      <c r="R584" t="s">
        <v>2052</v>
      </c>
      <c r="S584" s="8">
        <f t="shared" si="27"/>
        <v>42165.208333333328</v>
      </c>
      <c r="T584" s="8">
        <f t="shared" si="27"/>
        <v>42170.208333333328</v>
      </c>
    </row>
    <row r="585" spans="1:20" ht="31.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>E585/D585</f>
        <v>3.2240211640211642</v>
      </c>
      <c r="P585">
        <f t="shared" si="26"/>
        <v>67.034103410341032</v>
      </c>
      <c r="Q585" t="s">
        <v>2042</v>
      </c>
      <c r="R585" t="s">
        <v>2043</v>
      </c>
      <c r="S585" s="8">
        <f t="shared" si="27"/>
        <v>40959.25</v>
      </c>
      <c r="T585" s="8">
        <f t="shared" si="27"/>
        <v>40976.25</v>
      </c>
    </row>
    <row r="586" spans="1:20" ht="16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>E586/D586</f>
        <v>1.1950810185185186</v>
      </c>
      <c r="P586">
        <f t="shared" si="26"/>
        <v>64.01425914445133</v>
      </c>
      <c r="Q586" t="s">
        <v>2038</v>
      </c>
      <c r="R586" t="s">
        <v>2039</v>
      </c>
      <c r="S586" s="8">
        <f t="shared" si="27"/>
        <v>41024.208333333336</v>
      </c>
      <c r="T586" s="8">
        <f t="shared" si="27"/>
        <v>41038.208333333336</v>
      </c>
    </row>
    <row r="587" spans="1:20" ht="16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>E587/D587</f>
        <v>1.4679775280898877</v>
      </c>
      <c r="P587">
        <f t="shared" si="26"/>
        <v>96.066176470588232</v>
      </c>
      <c r="Q587" t="s">
        <v>2048</v>
      </c>
      <c r="R587" t="s">
        <v>2060</v>
      </c>
      <c r="S587" s="8">
        <f t="shared" si="27"/>
        <v>40255.208333333336</v>
      </c>
      <c r="T587" s="8">
        <f t="shared" si="27"/>
        <v>40265.208333333336</v>
      </c>
    </row>
    <row r="588" spans="1:20" ht="16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>E588/D588</f>
        <v>9.5057142857142853</v>
      </c>
      <c r="P588">
        <f t="shared" si="26"/>
        <v>51.184615384615384</v>
      </c>
      <c r="Q588" t="s">
        <v>2036</v>
      </c>
      <c r="R588" t="s">
        <v>2037</v>
      </c>
      <c r="S588" s="8">
        <f t="shared" si="27"/>
        <v>40499.25</v>
      </c>
      <c r="T588" s="8">
        <f t="shared" si="27"/>
        <v>40518.25</v>
      </c>
    </row>
    <row r="589" spans="1:20" ht="16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>E589/D589</f>
        <v>0.72893617021276591</v>
      </c>
      <c r="P589">
        <f t="shared" si="26"/>
        <v>43.92307692307692</v>
      </c>
      <c r="Q589" t="s">
        <v>2034</v>
      </c>
      <c r="R589" t="s">
        <v>2035</v>
      </c>
      <c r="S589" s="8">
        <f t="shared" si="27"/>
        <v>43484.25</v>
      </c>
      <c r="T589" s="8">
        <f t="shared" si="27"/>
        <v>43536.208333333328</v>
      </c>
    </row>
    <row r="590" spans="1:20" ht="16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>E590/D590</f>
        <v>0.7900824873096447</v>
      </c>
      <c r="P590">
        <f t="shared" si="26"/>
        <v>91.021198830409361</v>
      </c>
      <c r="Q590" t="s">
        <v>2040</v>
      </c>
      <c r="R590" t="s">
        <v>2041</v>
      </c>
      <c r="S590" s="8">
        <f t="shared" si="27"/>
        <v>40262.208333333336</v>
      </c>
      <c r="T590" s="8">
        <f t="shared" si="27"/>
        <v>40293.208333333336</v>
      </c>
    </row>
    <row r="591" spans="1:20" ht="16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>E591/D591</f>
        <v>0.64721518987341775</v>
      </c>
      <c r="P591">
        <f t="shared" si="26"/>
        <v>50.127450980392155</v>
      </c>
      <c r="Q591" t="s">
        <v>2042</v>
      </c>
      <c r="R591" t="s">
        <v>2043</v>
      </c>
      <c r="S591" s="8">
        <f t="shared" si="27"/>
        <v>42190.208333333328</v>
      </c>
      <c r="T591" s="8">
        <f t="shared" si="27"/>
        <v>42197.208333333328</v>
      </c>
    </row>
    <row r="592" spans="1:20" ht="31.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>E592/D592</f>
        <v>0.82028169014084507</v>
      </c>
      <c r="P592">
        <f t="shared" si="26"/>
        <v>67.720930232558146</v>
      </c>
      <c r="Q592" t="s">
        <v>2048</v>
      </c>
      <c r="R592" t="s">
        <v>2057</v>
      </c>
      <c r="S592" s="8">
        <f t="shared" si="27"/>
        <v>41994.25</v>
      </c>
      <c r="T592" s="8">
        <f t="shared" si="27"/>
        <v>42005.25</v>
      </c>
    </row>
    <row r="593" spans="1:20" ht="16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>E593/D593</f>
        <v>10.376666666666667</v>
      </c>
      <c r="P593">
        <f t="shared" si="26"/>
        <v>61.03921568627451</v>
      </c>
      <c r="Q593" t="s">
        <v>2051</v>
      </c>
      <c r="R593" t="s">
        <v>2052</v>
      </c>
      <c r="S593" s="8">
        <f t="shared" si="27"/>
        <v>40373.208333333336</v>
      </c>
      <c r="T593" s="8">
        <f t="shared" si="27"/>
        <v>40383.208333333336</v>
      </c>
    </row>
    <row r="594" spans="1:20" ht="31.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>E594/D594</f>
        <v>0.12910076530612244</v>
      </c>
      <c r="P594">
        <f t="shared" si="26"/>
        <v>80.011857707509876</v>
      </c>
      <c r="Q594" t="s">
        <v>2040</v>
      </c>
      <c r="R594" t="s">
        <v>2041</v>
      </c>
      <c r="S594" s="8">
        <f t="shared" si="27"/>
        <v>41789.208333333336</v>
      </c>
      <c r="T594" s="8">
        <f t="shared" si="27"/>
        <v>41798.208333333336</v>
      </c>
    </row>
    <row r="595" spans="1:20" ht="16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>E595/D595</f>
        <v>1.5484210526315789</v>
      </c>
      <c r="P595">
        <f t="shared" si="26"/>
        <v>47.001497753369947</v>
      </c>
      <c r="Q595" t="s">
        <v>2042</v>
      </c>
      <c r="R595" t="s">
        <v>2050</v>
      </c>
      <c r="S595" s="8">
        <f t="shared" si="27"/>
        <v>41724.208333333336</v>
      </c>
      <c r="T595" s="8">
        <f t="shared" si="27"/>
        <v>41737.208333333336</v>
      </c>
    </row>
    <row r="596" spans="1:20" ht="31.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>E596/D596</f>
        <v>7.0991735537190084E-2</v>
      </c>
      <c r="P596">
        <f t="shared" si="26"/>
        <v>71.127388535031841</v>
      </c>
      <c r="Q596" t="s">
        <v>2040</v>
      </c>
      <c r="R596" t="s">
        <v>2041</v>
      </c>
      <c r="S596" s="8">
        <f t="shared" si="27"/>
        <v>42548.208333333328</v>
      </c>
      <c r="T596" s="8">
        <f t="shared" si="27"/>
        <v>42551.208333333328</v>
      </c>
    </row>
    <row r="597" spans="1:20" ht="31.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>E597/D597</f>
        <v>2.0852773826458035</v>
      </c>
      <c r="P597">
        <f t="shared" si="26"/>
        <v>89.99079189686924</v>
      </c>
      <c r="Q597" t="s">
        <v>2040</v>
      </c>
      <c r="R597" t="s">
        <v>2041</v>
      </c>
      <c r="S597" s="8">
        <f t="shared" si="27"/>
        <v>40253.208333333336</v>
      </c>
      <c r="T597" s="8">
        <f t="shared" si="27"/>
        <v>40274.208333333336</v>
      </c>
    </row>
    <row r="598" spans="1:20" ht="16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>E598/D598</f>
        <v>0.99683544303797467</v>
      </c>
      <c r="P598">
        <f t="shared" si="26"/>
        <v>43.032786885245905</v>
      </c>
      <c r="Q598" t="s">
        <v>2042</v>
      </c>
      <c r="R598" t="s">
        <v>2045</v>
      </c>
      <c r="S598" s="8">
        <f t="shared" si="27"/>
        <v>42434.25</v>
      </c>
      <c r="T598" s="8">
        <f t="shared" si="27"/>
        <v>42441.25</v>
      </c>
    </row>
    <row r="599" spans="1:20" ht="16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>E599/D599</f>
        <v>2.0159756097560977</v>
      </c>
      <c r="P599">
        <f t="shared" si="26"/>
        <v>67.997714808043881</v>
      </c>
      <c r="Q599" t="s">
        <v>2040</v>
      </c>
      <c r="R599" t="s">
        <v>2041</v>
      </c>
      <c r="S599" s="8">
        <f t="shared" si="27"/>
        <v>43786.25</v>
      </c>
      <c r="T599" s="8">
        <f t="shared" si="27"/>
        <v>43804.25</v>
      </c>
    </row>
    <row r="600" spans="1:20" ht="16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>E600/D600</f>
        <v>1.6209032258064515</v>
      </c>
      <c r="P600">
        <f t="shared" si="26"/>
        <v>73.004566210045667</v>
      </c>
      <c r="Q600" t="s">
        <v>2036</v>
      </c>
      <c r="R600" t="s">
        <v>2037</v>
      </c>
      <c r="S600" s="8">
        <f t="shared" si="27"/>
        <v>40344.208333333336</v>
      </c>
      <c r="T600" s="8">
        <f t="shared" si="27"/>
        <v>40373.208333333336</v>
      </c>
    </row>
    <row r="601" spans="1:20" ht="31.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>E601/D601</f>
        <v>3.6436208125445471E-2</v>
      </c>
      <c r="P601">
        <f t="shared" si="26"/>
        <v>62.341463414634148</v>
      </c>
      <c r="Q601" t="s">
        <v>2042</v>
      </c>
      <c r="R601" t="s">
        <v>2043</v>
      </c>
      <c r="S601" s="8">
        <f t="shared" si="27"/>
        <v>42047.25</v>
      </c>
      <c r="T601" s="8">
        <f t="shared" si="27"/>
        <v>42055.25</v>
      </c>
    </row>
    <row r="602" spans="1:20" ht="16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>E602/D602</f>
        <v>0.05</v>
      </c>
      <c r="P602">
        <f t="shared" si="26"/>
        <v>5</v>
      </c>
      <c r="Q602" t="s">
        <v>2034</v>
      </c>
      <c r="R602" t="s">
        <v>2035</v>
      </c>
      <c r="S602" s="8">
        <f t="shared" si="27"/>
        <v>41485.208333333336</v>
      </c>
      <c r="T602" s="8">
        <f t="shared" si="27"/>
        <v>41497.208333333336</v>
      </c>
    </row>
    <row r="603" spans="1:20" ht="16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>E603/D603</f>
        <v>2.0663492063492064</v>
      </c>
      <c r="P603">
        <f t="shared" si="26"/>
        <v>67.103092783505161</v>
      </c>
      <c r="Q603" t="s">
        <v>2038</v>
      </c>
      <c r="R603" t="s">
        <v>2047</v>
      </c>
      <c r="S603" s="8">
        <f t="shared" si="27"/>
        <v>41789.208333333336</v>
      </c>
      <c r="T603" s="8">
        <f t="shared" si="27"/>
        <v>41806.208333333336</v>
      </c>
    </row>
    <row r="604" spans="1:20" ht="31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>E604/D604</f>
        <v>1.2823628691983122</v>
      </c>
      <c r="P604">
        <f t="shared" si="26"/>
        <v>79.978947368421046</v>
      </c>
      <c r="Q604" t="s">
        <v>2040</v>
      </c>
      <c r="R604" t="s">
        <v>2041</v>
      </c>
      <c r="S604" s="8">
        <f t="shared" si="27"/>
        <v>42160.208333333328</v>
      </c>
      <c r="T604" s="8">
        <f t="shared" si="27"/>
        <v>42171.208333333328</v>
      </c>
    </row>
    <row r="605" spans="1:20" ht="16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>E605/D605</f>
        <v>1.1966037735849056</v>
      </c>
      <c r="P605">
        <f t="shared" si="26"/>
        <v>62.176470588235297</v>
      </c>
      <c r="Q605" t="s">
        <v>2040</v>
      </c>
      <c r="R605" t="s">
        <v>2041</v>
      </c>
      <c r="S605" s="8">
        <f t="shared" si="27"/>
        <v>43573.208333333328</v>
      </c>
      <c r="T605" s="8">
        <f t="shared" si="27"/>
        <v>43600.208333333328</v>
      </c>
    </row>
    <row r="606" spans="1:20" ht="16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>E606/D606</f>
        <v>1.7073055242390078</v>
      </c>
      <c r="P606">
        <f t="shared" si="26"/>
        <v>53.005950297514879</v>
      </c>
      <c r="Q606" t="s">
        <v>2040</v>
      </c>
      <c r="R606" t="s">
        <v>2041</v>
      </c>
      <c r="S606" s="8">
        <f t="shared" si="27"/>
        <v>40565.25</v>
      </c>
      <c r="T606" s="8">
        <f t="shared" si="27"/>
        <v>40586.25</v>
      </c>
    </row>
    <row r="607" spans="1:20" ht="16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>E607/D607</f>
        <v>1.8721212121212121</v>
      </c>
      <c r="P607">
        <f t="shared" si="26"/>
        <v>57.738317757009348</v>
      </c>
      <c r="Q607" t="s">
        <v>2048</v>
      </c>
      <c r="R607" t="s">
        <v>2049</v>
      </c>
      <c r="S607" s="8">
        <f t="shared" si="27"/>
        <v>42280.208333333328</v>
      </c>
      <c r="T607" s="8">
        <f t="shared" si="27"/>
        <v>42321.25</v>
      </c>
    </row>
    <row r="608" spans="1:20" ht="16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>E608/D608</f>
        <v>1.8838235294117647</v>
      </c>
      <c r="P608">
        <f t="shared" si="26"/>
        <v>40.03125</v>
      </c>
      <c r="Q608" t="s">
        <v>2036</v>
      </c>
      <c r="R608" t="s">
        <v>2037</v>
      </c>
      <c r="S608" s="8">
        <f t="shared" si="27"/>
        <v>42436.25</v>
      </c>
      <c r="T608" s="8">
        <f t="shared" si="27"/>
        <v>42447.208333333328</v>
      </c>
    </row>
    <row r="609" spans="1:20" ht="16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>E609/D609</f>
        <v>1.3129869186046512</v>
      </c>
      <c r="P609">
        <f t="shared" si="26"/>
        <v>81.016591928251117</v>
      </c>
      <c r="Q609" t="s">
        <v>2034</v>
      </c>
      <c r="R609" t="s">
        <v>2035</v>
      </c>
      <c r="S609" s="8">
        <f t="shared" si="27"/>
        <v>41721.208333333336</v>
      </c>
      <c r="T609" s="8">
        <f t="shared" si="27"/>
        <v>41723.208333333336</v>
      </c>
    </row>
    <row r="610" spans="1:20" ht="16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>E610/D610</f>
        <v>2.8397435897435899</v>
      </c>
      <c r="P610">
        <f t="shared" si="26"/>
        <v>35.047468354430379</v>
      </c>
      <c r="Q610" t="s">
        <v>2036</v>
      </c>
      <c r="R610" t="s">
        <v>2059</v>
      </c>
      <c r="S610" s="8">
        <f t="shared" si="27"/>
        <v>43530.25</v>
      </c>
      <c r="T610" s="8">
        <f t="shared" si="27"/>
        <v>43534.25</v>
      </c>
    </row>
    <row r="611" spans="1:20" ht="16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>E611/D611</f>
        <v>1.2041999999999999</v>
      </c>
      <c r="P611">
        <f t="shared" si="26"/>
        <v>102.92307692307692</v>
      </c>
      <c r="Q611" t="s">
        <v>2042</v>
      </c>
      <c r="R611" t="s">
        <v>2064</v>
      </c>
      <c r="S611" s="8">
        <f t="shared" si="27"/>
        <v>43481.25</v>
      </c>
      <c r="T611" s="8">
        <f t="shared" si="27"/>
        <v>43498.25</v>
      </c>
    </row>
    <row r="612" spans="1:20" ht="31.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>E612/D612</f>
        <v>4.1905607476635511</v>
      </c>
      <c r="P612">
        <f t="shared" si="26"/>
        <v>27.998126756166094</v>
      </c>
      <c r="Q612" t="s">
        <v>2040</v>
      </c>
      <c r="R612" t="s">
        <v>2041</v>
      </c>
      <c r="S612" s="8">
        <f t="shared" si="27"/>
        <v>41259.25</v>
      </c>
      <c r="T612" s="8">
        <f t="shared" si="27"/>
        <v>41273.25</v>
      </c>
    </row>
    <row r="613" spans="1:20" ht="16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>E613/D613</f>
        <v>0.13853658536585367</v>
      </c>
      <c r="P613">
        <f t="shared" si="26"/>
        <v>75.733333333333334</v>
      </c>
      <c r="Q613" t="s">
        <v>2040</v>
      </c>
      <c r="R613" t="s">
        <v>2041</v>
      </c>
      <c r="S613" s="8">
        <f t="shared" si="27"/>
        <v>41480.208333333336</v>
      </c>
      <c r="T613" s="8">
        <f t="shared" si="27"/>
        <v>41492.208333333336</v>
      </c>
    </row>
    <row r="614" spans="1:20" ht="16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>E614/D614</f>
        <v>1.3943548387096774</v>
      </c>
      <c r="P614">
        <f t="shared" si="26"/>
        <v>45.026041666666664</v>
      </c>
      <c r="Q614" t="s">
        <v>2036</v>
      </c>
      <c r="R614" t="s">
        <v>2044</v>
      </c>
      <c r="S614" s="8">
        <f t="shared" si="27"/>
        <v>40474.208333333336</v>
      </c>
      <c r="T614" s="8">
        <f t="shared" si="27"/>
        <v>40497.25</v>
      </c>
    </row>
    <row r="615" spans="1:20" ht="16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>E615/D615</f>
        <v>1.74</v>
      </c>
      <c r="P615">
        <f t="shared" si="26"/>
        <v>73.615384615384613</v>
      </c>
      <c r="Q615" t="s">
        <v>2040</v>
      </c>
      <c r="R615" t="s">
        <v>2041</v>
      </c>
      <c r="S615" s="8">
        <f t="shared" si="27"/>
        <v>42973.208333333328</v>
      </c>
      <c r="T615" s="8">
        <f t="shared" si="27"/>
        <v>42982.208333333328</v>
      </c>
    </row>
    <row r="616" spans="1:20" ht="31.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>E616/D616</f>
        <v>1.5549056603773586</v>
      </c>
      <c r="P616">
        <f t="shared" si="26"/>
        <v>56.991701244813278</v>
      </c>
      <c r="Q616" t="s">
        <v>2040</v>
      </c>
      <c r="R616" t="s">
        <v>2041</v>
      </c>
      <c r="S616" s="8">
        <f t="shared" si="27"/>
        <v>42746.25</v>
      </c>
      <c r="T616" s="8">
        <f t="shared" si="27"/>
        <v>42764.25</v>
      </c>
    </row>
    <row r="617" spans="1:20" ht="16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>E617/D617</f>
        <v>1.7044705882352942</v>
      </c>
      <c r="P617">
        <f t="shared" si="26"/>
        <v>85.223529411764702</v>
      </c>
      <c r="Q617" t="s">
        <v>2040</v>
      </c>
      <c r="R617" t="s">
        <v>2041</v>
      </c>
      <c r="S617" s="8">
        <f t="shared" si="27"/>
        <v>42489.208333333328</v>
      </c>
      <c r="T617" s="8">
        <f t="shared" si="27"/>
        <v>42499.208333333328</v>
      </c>
    </row>
    <row r="618" spans="1:20" ht="16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>E618/D618</f>
        <v>1.8951562500000001</v>
      </c>
      <c r="P618">
        <f t="shared" si="26"/>
        <v>50.962184873949582</v>
      </c>
      <c r="Q618" t="s">
        <v>2036</v>
      </c>
      <c r="R618" t="s">
        <v>2046</v>
      </c>
      <c r="S618" s="8">
        <f t="shared" si="27"/>
        <v>41537.208333333336</v>
      </c>
      <c r="T618" s="8">
        <f t="shared" si="27"/>
        <v>41538.208333333336</v>
      </c>
    </row>
    <row r="619" spans="1:20" ht="16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>E619/D619</f>
        <v>2.4971428571428573</v>
      </c>
      <c r="P619">
        <f t="shared" si="26"/>
        <v>63.563636363636363</v>
      </c>
      <c r="Q619" t="s">
        <v>2040</v>
      </c>
      <c r="R619" t="s">
        <v>2041</v>
      </c>
      <c r="S619" s="8">
        <f t="shared" si="27"/>
        <v>41794.208333333336</v>
      </c>
      <c r="T619" s="8">
        <f t="shared" si="27"/>
        <v>41804.208333333336</v>
      </c>
    </row>
    <row r="620" spans="1:20" ht="16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>E620/D620</f>
        <v>0.48860523665659616</v>
      </c>
      <c r="P620">
        <f t="shared" si="26"/>
        <v>80.999165275459092</v>
      </c>
      <c r="Q620" t="s">
        <v>2048</v>
      </c>
      <c r="R620" t="s">
        <v>2049</v>
      </c>
      <c r="S620" s="8">
        <f t="shared" si="27"/>
        <v>41396.208333333336</v>
      </c>
      <c r="T620" s="8">
        <f t="shared" si="27"/>
        <v>41417.208333333336</v>
      </c>
    </row>
    <row r="621" spans="1:20" ht="16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>E621/D621</f>
        <v>0.28461970393057684</v>
      </c>
      <c r="P621">
        <f t="shared" si="26"/>
        <v>86.044753086419746</v>
      </c>
      <c r="Q621" t="s">
        <v>2040</v>
      </c>
      <c r="R621" t="s">
        <v>2041</v>
      </c>
      <c r="S621" s="8">
        <f t="shared" si="27"/>
        <v>40669.208333333336</v>
      </c>
      <c r="T621" s="8">
        <f t="shared" si="27"/>
        <v>40670.208333333336</v>
      </c>
    </row>
    <row r="622" spans="1:20" ht="16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>E622/D622</f>
        <v>2.6802325581395348</v>
      </c>
      <c r="P622">
        <f t="shared" si="26"/>
        <v>90.0390625</v>
      </c>
      <c r="Q622" t="s">
        <v>2055</v>
      </c>
      <c r="R622" t="s">
        <v>2056</v>
      </c>
      <c r="S622" s="8">
        <f t="shared" si="27"/>
        <v>42559.208333333328</v>
      </c>
      <c r="T622" s="8">
        <f t="shared" si="27"/>
        <v>42563.208333333328</v>
      </c>
    </row>
    <row r="623" spans="1:20" ht="16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>E623/D623</f>
        <v>6.1980078125000002</v>
      </c>
      <c r="P623">
        <f t="shared" si="26"/>
        <v>74.006063432835816</v>
      </c>
      <c r="Q623" t="s">
        <v>2040</v>
      </c>
      <c r="R623" t="s">
        <v>2041</v>
      </c>
      <c r="S623" s="8">
        <f t="shared" si="27"/>
        <v>42626.208333333328</v>
      </c>
      <c r="T623" s="8">
        <f t="shared" si="27"/>
        <v>42631.208333333328</v>
      </c>
    </row>
    <row r="624" spans="1:20" ht="16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>E624/D624</f>
        <v>3.1301587301587303E-2</v>
      </c>
      <c r="P624">
        <f t="shared" si="26"/>
        <v>92.4375</v>
      </c>
      <c r="Q624" t="s">
        <v>2036</v>
      </c>
      <c r="R624" t="s">
        <v>2046</v>
      </c>
      <c r="S624" s="8">
        <f t="shared" si="27"/>
        <v>43205.208333333328</v>
      </c>
      <c r="T624" s="8">
        <f t="shared" si="27"/>
        <v>43231.208333333328</v>
      </c>
    </row>
    <row r="625" spans="1:20" ht="16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>E625/D625</f>
        <v>1.5992152704135738</v>
      </c>
      <c r="P625">
        <f t="shared" si="26"/>
        <v>55.999257333828446</v>
      </c>
      <c r="Q625" t="s">
        <v>2040</v>
      </c>
      <c r="R625" t="s">
        <v>2041</v>
      </c>
      <c r="S625" s="8">
        <f t="shared" si="27"/>
        <v>42201.208333333328</v>
      </c>
      <c r="T625" s="8">
        <f t="shared" si="27"/>
        <v>42206.208333333328</v>
      </c>
    </row>
    <row r="626" spans="1:20" ht="16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>E626/D626</f>
        <v>2.793921568627451</v>
      </c>
      <c r="P626">
        <f t="shared" si="26"/>
        <v>32.983796296296298</v>
      </c>
      <c r="Q626" t="s">
        <v>2055</v>
      </c>
      <c r="R626" t="s">
        <v>2056</v>
      </c>
      <c r="S626" s="8">
        <f t="shared" si="27"/>
        <v>42029.25</v>
      </c>
      <c r="T626" s="8">
        <f t="shared" si="27"/>
        <v>42035.25</v>
      </c>
    </row>
    <row r="627" spans="1:20" ht="31.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>E627/D627</f>
        <v>0.77373333333333338</v>
      </c>
      <c r="P627">
        <f t="shared" si="26"/>
        <v>93.596774193548384</v>
      </c>
      <c r="Q627" t="s">
        <v>2040</v>
      </c>
      <c r="R627" t="s">
        <v>2041</v>
      </c>
      <c r="S627" s="8">
        <f t="shared" si="27"/>
        <v>43857.25</v>
      </c>
      <c r="T627" s="8">
        <f t="shared" si="27"/>
        <v>43871.25</v>
      </c>
    </row>
    <row r="628" spans="1:20" ht="31.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>E628/D628</f>
        <v>2.0632812500000002</v>
      </c>
      <c r="P628">
        <f t="shared" si="26"/>
        <v>69.867724867724874</v>
      </c>
      <c r="Q628" t="s">
        <v>2040</v>
      </c>
      <c r="R628" t="s">
        <v>2041</v>
      </c>
      <c r="S628" s="8">
        <f t="shared" si="27"/>
        <v>40449.208333333336</v>
      </c>
      <c r="T628" s="8">
        <f t="shared" si="27"/>
        <v>40458.208333333336</v>
      </c>
    </row>
    <row r="629" spans="1:20" ht="16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>E629/D629</f>
        <v>6.9424999999999999</v>
      </c>
      <c r="P629">
        <f t="shared" si="26"/>
        <v>72.129870129870127</v>
      </c>
      <c r="Q629" t="s">
        <v>2034</v>
      </c>
      <c r="R629" t="s">
        <v>2035</v>
      </c>
      <c r="S629" s="8">
        <f t="shared" si="27"/>
        <v>40345.208333333336</v>
      </c>
      <c r="T629" s="8">
        <f t="shared" si="27"/>
        <v>40369.208333333336</v>
      </c>
    </row>
    <row r="630" spans="1:20" ht="16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>E630/D630</f>
        <v>1.5178947368421052</v>
      </c>
      <c r="P630">
        <f t="shared" si="26"/>
        <v>30.041666666666668</v>
      </c>
      <c r="Q630" t="s">
        <v>2036</v>
      </c>
      <c r="R630" t="s">
        <v>2046</v>
      </c>
      <c r="S630" s="8">
        <f t="shared" si="27"/>
        <v>40455.208333333336</v>
      </c>
      <c r="T630" s="8">
        <f t="shared" si="27"/>
        <v>40458.208333333336</v>
      </c>
    </row>
    <row r="631" spans="1:20" ht="16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>E631/D631</f>
        <v>0.64582072176949945</v>
      </c>
      <c r="P631">
        <f t="shared" si="26"/>
        <v>73.968000000000004</v>
      </c>
      <c r="Q631" t="s">
        <v>2040</v>
      </c>
      <c r="R631" t="s">
        <v>2041</v>
      </c>
      <c r="S631" s="8">
        <f t="shared" si="27"/>
        <v>42557.208333333328</v>
      </c>
      <c r="T631" s="8">
        <f t="shared" si="27"/>
        <v>42559.208333333328</v>
      </c>
    </row>
    <row r="632" spans="1:20" ht="16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>E632/D632</f>
        <v>0.62873684210526315</v>
      </c>
      <c r="P632">
        <f t="shared" si="26"/>
        <v>68.65517241379311</v>
      </c>
      <c r="Q632" t="s">
        <v>2040</v>
      </c>
      <c r="R632" t="s">
        <v>2041</v>
      </c>
      <c r="S632" s="8">
        <f t="shared" si="27"/>
        <v>43586.208333333328</v>
      </c>
      <c r="T632" s="8">
        <f t="shared" si="27"/>
        <v>43597.208333333328</v>
      </c>
    </row>
    <row r="633" spans="1:20" ht="16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>E633/D633</f>
        <v>3.1039864864864866</v>
      </c>
      <c r="P633">
        <f t="shared" si="26"/>
        <v>59.992164544564154</v>
      </c>
      <c r="Q633" t="s">
        <v>2040</v>
      </c>
      <c r="R633" t="s">
        <v>2041</v>
      </c>
      <c r="S633" s="8">
        <f t="shared" si="27"/>
        <v>43550.208333333328</v>
      </c>
      <c r="T633" s="8">
        <f t="shared" si="27"/>
        <v>43554.208333333328</v>
      </c>
    </row>
    <row r="634" spans="1:20" ht="16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>E634/D634</f>
        <v>0.42859916782246882</v>
      </c>
      <c r="P634">
        <f t="shared" si="26"/>
        <v>111.15827338129496</v>
      </c>
      <c r="Q634" t="s">
        <v>2040</v>
      </c>
      <c r="R634" t="s">
        <v>2041</v>
      </c>
      <c r="S634" s="8">
        <f t="shared" si="27"/>
        <v>41945.208333333336</v>
      </c>
      <c r="T634" s="8">
        <f t="shared" si="27"/>
        <v>41963.25</v>
      </c>
    </row>
    <row r="635" spans="1:20" ht="16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>E635/D635</f>
        <v>0.83119402985074631</v>
      </c>
      <c r="P635">
        <f t="shared" si="26"/>
        <v>53.038095238095238</v>
      </c>
      <c r="Q635" t="s">
        <v>2042</v>
      </c>
      <c r="R635" t="s">
        <v>2050</v>
      </c>
      <c r="S635" s="8">
        <f t="shared" si="27"/>
        <v>42315.25</v>
      </c>
      <c r="T635" s="8">
        <f t="shared" si="27"/>
        <v>42319.25</v>
      </c>
    </row>
    <row r="636" spans="1:20" ht="16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>E636/D636</f>
        <v>0.78531302876480547</v>
      </c>
      <c r="P636">
        <f t="shared" si="26"/>
        <v>55.985524728588658</v>
      </c>
      <c r="Q636" t="s">
        <v>2042</v>
      </c>
      <c r="R636" t="s">
        <v>2061</v>
      </c>
      <c r="S636" s="8">
        <f t="shared" si="27"/>
        <v>42819.208333333328</v>
      </c>
      <c r="T636" s="8">
        <f t="shared" si="27"/>
        <v>42833.208333333328</v>
      </c>
    </row>
    <row r="637" spans="1:20" ht="16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>E637/D637</f>
        <v>1.1409352517985611</v>
      </c>
      <c r="P637">
        <f t="shared" si="26"/>
        <v>69.986760812003524</v>
      </c>
      <c r="Q637" t="s">
        <v>2042</v>
      </c>
      <c r="R637" t="s">
        <v>2061</v>
      </c>
      <c r="S637" s="8">
        <f t="shared" si="27"/>
        <v>41314.25</v>
      </c>
      <c r="T637" s="8">
        <f t="shared" si="27"/>
        <v>41346.208333333336</v>
      </c>
    </row>
    <row r="638" spans="1:20" ht="16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>E638/D638</f>
        <v>0.64537683358624176</v>
      </c>
      <c r="P638">
        <f t="shared" si="26"/>
        <v>48.998079877112133</v>
      </c>
      <c r="Q638" t="s">
        <v>2042</v>
      </c>
      <c r="R638" t="s">
        <v>2050</v>
      </c>
      <c r="S638" s="8">
        <f t="shared" si="27"/>
        <v>40926.25</v>
      </c>
      <c r="T638" s="8">
        <f t="shared" si="27"/>
        <v>40971.25</v>
      </c>
    </row>
    <row r="639" spans="1:20" ht="16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>E639/D639</f>
        <v>0.79411764705882348</v>
      </c>
      <c r="P639">
        <f t="shared" si="26"/>
        <v>103.84615384615384</v>
      </c>
      <c r="Q639" t="s">
        <v>2040</v>
      </c>
      <c r="R639" t="s">
        <v>2041</v>
      </c>
      <c r="S639" s="8">
        <f t="shared" si="27"/>
        <v>42688.25</v>
      </c>
      <c r="T639" s="8">
        <f t="shared" si="27"/>
        <v>42696.25</v>
      </c>
    </row>
    <row r="640" spans="1:20" ht="16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>E640/D640</f>
        <v>0.11419117647058824</v>
      </c>
      <c r="P640">
        <f t="shared" si="26"/>
        <v>99.127659574468083</v>
      </c>
      <c r="Q640" t="s">
        <v>2040</v>
      </c>
      <c r="R640" t="s">
        <v>2041</v>
      </c>
      <c r="S640" s="8">
        <f t="shared" si="27"/>
        <v>40386.208333333336</v>
      </c>
      <c r="T640" s="8">
        <f t="shared" si="27"/>
        <v>40398.208333333336</v>
      </c>
    </row>
    <row r="641" spans="1:20" ht="16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>E641/D641</f>
        <v>0.56186046511627907</v>
      </c>
      <c r="P641">
        <f t="shared" si="26"/>
        <v>107.37777777777778</v>
      </c>
      <c r="Q641" t="s">
        <v>2042</v>
      </c>
      <c r="R641" t="s">
        <v>2045</v>
      </c>
      <c r="S641" s="8">
        <f t="shared" si="27"/>
        <v>43309.208333333328</v>
      </c>
      <c r="T641" s="8">
        <f t="shared" si="27"/>
        <v>43309.208333333328</v>
      </c>
    </row>
    <row r="642" spans="1:20" ht="16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>E642/D642</f>
        <v>0.16501669449081802</v>
      </c>
      <c r="P642">
        <f t="shared" si="26"/>
        <v>76.922178988326849</v>
      </c>
      <c r="Q642" t="s">
        <v>2040</v>
      </c>
      <c r="R642" t="s">
        <v>2041</v>
      </c>
      <c r="S642" s="8">
        <f t="shared" si="27"/>
        <v>42387.25</v>
      </c>
      <c r="T642" s="8">
        <f t="shared" si="27"/>
        <v>42390.25</v>
      </c>
    </row>
    <row r="643" spans="1:20" ht="31.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>E643/D643</f>
        <v>1.1996808510638297</v>
      </c>
      <c r="P643">
        <f t="shared" ref="P643:P706" si="28">E643/G643</f>
        <v>58.128865979381445</v>
      </c>
      <c r="Q643" t="s">
        <v>2040</v>
      </c>
      <c r="R643" t="s">
        <v>2041</v>
      </c>
      <c r="S643" s="8">
        <f t="shared" ref="S643:T706" si="29">(((J643/60)/60)/24)+DATE(1970,1,1)</f>
        <v>42786.25</v>
      </c>
      <c r="T643" s="8">
        <f t="shared" si="29"/>
        <v>42814.208333333328</v>
      </c>
    </row>
    <row r="644" spans="1:20" ht="16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>E644/D644</f>
        <v>1.4545652173913044</v>
      </c>
      <c r="P644">
        <f t="shared" si="28"/>
        <v>103.73643410852713</v>
      </c>
      <c r="Q644" t="s">
        <v>2038</v>
      </c>
      <c r="R644" t="s">
        <v>2047</v>
      </c>
      <c r="S644" s="8">
        <f t="shared" si="29"/>
        <v>43451.25</v>
      </c>
      <c r="T644" s="8">
        <f t="shared" si="29"/>
        <v>43460.25</v>
      </c>
    </row>
    <row r="645" spans="1:20" ht="16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>E645/D645</f>
        <v>2.2138255033557046</v>
      </c>
      <c r="P645">
        <f t="shared" si="28"/>
        <v>87.962666666666664</v>
      </c>
      <c r="Q645" t="s">
        <v>2040</v>
      </c>
      <c r="R645" t="s">
        <v>2041</v>
      </c>
      <c r="S645" s="8">
        <f t="shared" si="29"/>
        <v>42795.25</v>
      </c>
      <c r="T645" s="8">
        <f t="shared" si="29"/>
        <v>42813.208333333328</v>
      </c>
    </row>
    <row r="646" spans="1:20" ht="16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>E646/D646</f>
        <v>0.48396694214876035</v>
      </c>
      <c r="P646">
        <f t="shared" si="28"/>
        <v>28</v>
      </c>
      <c r="Q646" t="s">
        <v>2040</v>
      </c>
      <c r="R646" t="s">
        <v>2041</v>
      </c>
      <c r="S646" s="8">
        <f t="shared" si="29"/>
        <v>43452.25</v>
      </c>
      <c r="T646" s="8">
        <f t="shared" si="29"/>
        <v>43468.25</v>
      </c>
    </row>
    <row r="647" spans="1:20" ht="16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>E647/D647</f>
        <v>0.92911504424778757</v>
      </c>
      <c r="P647">
        <f t="shared" si="28"/>
        <v>37.999361294443261</v>
      </c>
      <c r="Q647" t="s">
        <v>2036</v>
      </c>
      <c r="R647" t="s">
        <v>2037</v>
      </c>
      <c r="S647" s="8">
        <f t="shared" si="29"/>
        <v>43369.208333333328</v>
      </c>
      <c r="T647" s="8">
        <f t="shared" si="29"/>
        <v>43390.208333333328</v>
      </c>
    </row>
    <row r="648" spans="1:20" ht="16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>E648/D648</f>
        <v>0.88599797365754818</v>
      </c>
      <c r="P648">
        <f t="shared" si="28"/>
        <v>29.999313893653515</v>
      </c>
      <c r="Q648" t="s">
        <v>2051</v>
      </c>
      <c r="R648" t="s">
        <v>2052</v>
      </c>
      <c r="S648" s="8">
        <f t="shared" si="29"/>
        <v>41346.208333333336</v>
      </c>
      <c r="T648" s="8">
        <f t="shared" si="29"/>
        <v>41357.208333333336</v>
      </c>
    </row>
    <row r="649" spans="1:20" ht="16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>E649/D649</f>
        <v>0.41399999999999998</v>
      </c>
      <c r="P649">
        <f t="shared" si="28"/>
        <v>103.5</v>
      </c>
      <c r="Q649" t="s">
        <v>2048</v>
      </c>
      <c r="R649" t="s">
        <v>2060</v>
      </c>
      <c r="S649" s="8">
        <f t="shared" si="29"/>
        <v>43199.208333333328</v>
      </c>
      <c r="T649" s="8">
        <f t="shared" si="29"/>
        <v>43223.208333333328</v>
      </c>
    </row>
    <row r="650" spans="1:20" ht="16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>E650/D650</f>
        <v>0.63056795131845844</v>
      </c>
      <c r="P650">
        <f t="shared" si="28"/>
        <v>85.994467496542185</v>
      </c>
      <c r="Q650" t="s">
        <v>2034</v>
      </c>
      <c r="R650" t="s">
        <v>2035</v>
      </c>
      <c r="S650" s="8">
        <f t="shared" si="29"/>
        <v>42922.208333333328</v>
      </c>
      <c r="T650" s="8">
        <f t="shared" si="29"/>
        <v>42940.208333333328</v>
      </c>
    </row>
    <row r="651" spans="1:20" ht="16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>E651/D651</f>
        <v>0.48482333607230893</v>
      </c>
      <c r="P651">
        <f t="shared" si="28"/>
        <v>98.011627906976742</v>
      </c>
      <c r="Q651" t="s">
        <v>2040</v>
      </c>
      <c r="R651" t="s">
        <v>2041</v>
      </c>
      <c r="S651" s="8">
        <f t="shared" si="29"/>
        <v>40471.208333333336</v>
      </c>
      <c r="T651" s="8">
        <f t="shared" si="29"/>
        <v>40482.208333333336</v>
      </c>
    </row>
    <row r="652" spans="1:20" ht="16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>E652/D652</f>
        <v>0.02</v>
      </c>
      <c r="P652">
        <f t="shared" si="28"/>
        <v>2</v>
      </c>
      <c r="Q652" t="s">
        <v>2036</v>
      </c>
      <c r="R652" t="s">
        <v>2059</v>
      </c>
      <c r="S652" s="8">
        <f t="shared" si="29"/>
        <v>41828.208333333336</v>
      </c>
      <c r="T652" s="8">
        <f t="shared" si="29"/>
        <v>41855.208333333336</v>
      </c>
    </row>
    <row r="653" spans="1:20" ht="16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>E653/D653</f>
        <v>0.88479410269445857</v>
      </c>
      <c r="P653">
        <f t="shared" si="28"/>
        <v>44.994570837642193</v>
      </c>
      <c r="Q653" t="s">
        <v>2042</v>
      </c>
      <c r="R653" t="s">
        <v>2053</v>
      </c>
      <c r="S653" s="8">
        <f t="shared" si="29"/>
        <v>41692.25</v>
      </c>
      <c r="T653" s="8">
        <f t="shared" si="29"/>
        <v>41707.25</v>
      </c>
    </row>
    <row r="654" spans="1:20" ht="16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>E654/D654</f>
        <v>1.2684</v>
      </c>
      <c r="P654">
        <f t="shared" si="28"/>
        <v>31.012224938875306</v>
      </c>
      <c r="Q654" t="s">
        <v>2038</v>
      </c>
      <c r="R654" t="s">
        <v>2039</v>
      </c>
      <c r="S654" s="8">
        <f t="shared" si="29"/>
        <v>42587.208333333328</v>
      </c>
      <c r="T654" s="8">
        <f t="shared" si="29"/>
        <v>42630.208333333328</v>
      </c>
    </row>
    <row r="655" spans="1:20" ht="16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>E655/D655</f>
        <v>23.388333333333332</v>
      </c>
      <c r="P655">
        <f t="shared" si="28"/>
        <v>59.970085470085472</v>
      </c>
      <c r="Q655" t="s">
        <v>2038</v>
      </c>
      <c r="R655" t="s">
        <v>2039</v>
      </c>
      <c r="S655" s="8">
        <f t="shared" si="29"/>
        <v>42468.208333333328</v>
      </c>
      <c r="T655" s="8">
        <f t="shared" si="29"/>
        <v>42470.208333333328</v>
      </c>
    </row>
    <row r="656" spans="1:20" ht="16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>E656/D656</f>
        <v>5.0838857142857146</v>
      </c>
      <c r="P656">
        <f t="shared" si="28"/>
        <v>58.9973474801061</v>
      </c>
      <c r="Q656" t="s">
        <v>2036</v>
      </c>
      <c r="R656" t="s">
        <v>2058</v>
      </c>
      <c r="S656" s="8">
        <f t="shared" si="29"/>
        <v>42240.208333333328</v>
      </c>
      <c r="T656" s="8">
        <f t="shared" si="29"/>
        <v>42245.208333333328</v>
      </c>
    </row>
    <row r="657" spans="1:20" ht="16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>E657/D657</f>
        <v>1.9147826086956521</v>
      </c>
      <c r="P657">
        <f t="shared" si="28"/>
        <v>50.045454545454547</v>
      </c>
      <c r="Q657" t="s">
        <v>2055</v>
      </c>
      <c r="R657" t="s">
        <v>2056</v>
      </c>
      <c r="S657" s="8">
        <f t="shared" si="29"/>
        <v>42796.25</v>
      </c>
      <c r="T657" s="8">
        <f t="shared" si="29"/>
        <v>42809.208333333328</v>
      </c>
    </row>
    <row r="658" spans="1:20" ht="31.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>E658/D658</f>
        <v>0.42127533783783783</v>
      </c>
      <c r="P658">
        <f t="shared" si="28"/>
        <v>98.966269841269835</v>
      </c>
      <c r="Q658" t="s">
        <v>2034</v>
      </c>
      <c r="R658" t="s">
        <v>2035</v>
      </c>
      <c r="S658" s="8">
        <f t="shared" si="29"/>
        <v>43097.25</v>
      </c>
      <c r="T658" s="8">
        <f t="shared" si="29"/>
        <v>43102.25</v>
      </c>
    </row>
    <row r="659" spans="1:20" ht="16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>E659/D659</f>
        <v>8.2400000000000001E-2</v>
      </c>
      <c r="P659">
        <f t="shared" si="28"/>
        <v>58.857142857142854</v>
      </c>
      <c r="Q659" t="s">
        <v>2042</v>
      </c>
      <c r="R659" t="s">
        <v>2064</v>
      </c>
      <c r="S659" s="8">
        <f t="shared" si="29"/>
        <v>43096.25</v>
      </c>
      <c r="T659" s="8">
        <f t="shared" si="29"/>
        <v>43112.25</v>
      </c>
    </row>
    <row r="660" spans="1:20" ht="16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>E660/D660</f>
        <v>0.60064638783269964</v>
      </c>
      <c r="P660">
        <f t="shared" si="28"/>
        <v>81.010256410256417</v>
      </c>
      <c r="Q660" t="s">
        <v>2036</v>
      </c>
      <c r="R660" t="s">
        <v>2037</v>
      </c>
      <c r="S660" s="8">
        <f t="shared" si="29"/>
        <v>42246.208333333328</v>
      </c>
      <c r="T660" s="8">
        <f t="shared" si="29"/>
        <v>42269.208333333328</v>
      </c>
    </row>
    <row r="661" spans="1:20" ht="16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>E661/D661</f>
        <v>0.47232808616404309</v>
      </c>
      <c r="P661">
        <f t="shared" si="28"/>
        <v>76.013333333333335</v>
      </c>
      <c r="Q661" t="s">
        <v>2042</v>
      </c>
      <c r="R661" t="s">
        <v>2043</v>
      </c>
      <c r="S661" s="8">
        <f t="shared" si="29"/>
        <v>40570.25</v>
      </c>
      <c r="T661" s="8">
        <f t="shared" si="29"/>
        <v>40571.25</v>
      </c>
    </row>
    <row r="662" spans="1:20" ht="16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>E662/D662</f>
        <v>0.81736263736263737</v>
      </c>
      <c r="P662">
        <f t="shared" si="28"/>
        <v>96.597402597402592</v>
      </c>
      <c r="Q662" t="s">
        <v>2040</v>
      </c>
      <c r="R662" t="s">
        <v>2041</v>
      </c>
      <c r="S662" s="8">
        <f t="shared" si="29"/>
        <v>42237.208333333328</v>
      </c>
      <c r="T662" s="8">
        <f t="shared" si="29"/>
        <v>42246.208333333328</v>
      </c>
    </row>
    <row r="663" spans="1:20" ht="16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>E663/D663</f>
        <v>0.54187265917603</v>
      </c>
      <c r="P663">
        <f t="shared" si="28"/>
        <v>76.957446808510639</v>
      </c>
      <c r="Q663" t="s">
        <v>2036</v>
      </c>
      <c r="R663" t="s">
        <v>2059</v>
      </c>
      <c r="S663" s="8">
        <f t="shared" si="29"/>
        <v>40996.208333333336</v>
      </c>
      <c r="T663" s="8">
        <f t="shared" si="29"/>
        <v>41026.208333333336</v>
      </c>
    </row>
    <row r="664" spans="1:20" ht="16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>E664/D664</f>
        <v>0.97868131868131869</v>
      </c>
      <c r="P664">
        <f t="shared" si="28"/>
        <v>67.984732824427482</v>
      </c>
      <c r="Q664" t="s">
        <v>2040</v>
      </c>
      <c r="R664" t="s">
        <v>2041</v>
      </c>
      <c r="S664" s="8">
        <f t="shared" si="29"/>
        <v>43443.25</v>
      </c>
      <c r="T664" s="8">
        <f t="shared" si="29"/>
        <v>43447.25</v>
      </c>
    </row>
    <row r="665" spans="1:20" ht="16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>E665/D665</f>
        <v>0.77239999999999998</v>
      </c>
      <c r="P665">
        <f t="shared" si="28"/>
        <v>88.781609195402297</v>
      </c>
      <c r="Q665" t="s">
        <v>2040</v>
      </c>
      <c r="R665" t="s">
        <v>2041</v>
      </c>
      <c r="S665" s="8">
        <f t="shared" si="29"/>
        <v>40458.208333333336</v>
      </c>
      <c r="T665" s="8">
        <f t="shared" si="29"/>
        <v>40481.208333333336</v>
      </c>
    </row>
    <row r="666" spans="1:20" ht="16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>E666/D666</f>
        <v>0.33464735516372796</v>
      </c>
      <c r="P666">
        <f t="shared" si="28"/>
        <v>24.99623706491063</v>
      </c>
      <c r="Q666" t="s">
        <v>2036</v>
      </c>
      <c r="R666" t="s">
        <v>2059</v>
      </c>
      <c r="S666" s="8">
        <f t="shared" si="29"/>
        <v>40959.25</v>
      </c>
      <c r="T666" s="8">
        <f t="shared" si="29"/>
        <v>40969.25</v>
      </c>
    </row>
    <row r="667" spans="1:20" ht="16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>E667/D667</f>
        <v>2.3958823529411766</v>
      </c>
      <c r="P667">
        <f t="shared" si="28"/>
        <v>44.922794117647058</v>
      </c>
      <c r="Q667" t="s">
        <v>2042</v>
      </c>
      <c r="R667" t="s">
        <v>2043</v>
      </c>
      <c r="S667" s="8">
        <f t="shared" si="29"/>
        <v>40733.208333333336</v>
      </c>
      <c r="T667" s="8">
        <f t="shared" si="29"/>
        <v>40747.208333333336</v>
      </c>
    </row>
    <row r="668" spans="1:20" ht="16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>E668/D668</f>
        <v>0.64032258064516134</v>
      </c>
      <c r="P668">
        <f t="shared" si="28"/>
        <v>79.400000000000006</v>
      </c>
      <c r="Q668" t="s">
        <v>2040</v>
      </c>
      <c r="R668" t="s">
        <v>2041</v>
      </c>
      <c r="S668" s="8">
        <f t="shared" si="29"/>
        <v>41516.208333333336</v>
      </c>
      <c r="T668" s="8">
        <f t="shared" si="29"/>
        <v>41522.208333333336</v>
      </c>
    </row>
    <row r="669" spans="1:20" ht="31.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>E669/D669</f>
        <v>1.7615942028985507</v>
      </c>
      <c r="P669">
        <f t="shared" si="28"/>
        <v>29.009546539379475</v>
      </c>
      <c r="Q669" t="s">
        <v>2065</v>
      </c>
      <c r="R669" t="s">
        <v>2066</v>
      </c>
      <c r="S669" s="8">
        <f t="shared" si="29"/>
        <v>41892.208333333336</v>
      </c>
      <c r="T669" s="8">
        <f t="shared" si="29"/>
        <v>41901.208333333336</v>
      </c>
    </row>
    <row r="670" spans="1:20" ht="31.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>E670/D670</f>
        <v>0.20338181818181819</v>
      </c>
      <c r="P670">
        <f t="shared" si="28"/>
        <v>73.59210526315789</v>
      </c>
      <c r="Q670" t="s">
        <v>2040</v>
      </c>
      <c r="R670" t="s">
        <v>2041</v>
      </c>
      <c r="S670" s="8">
        <f t="shared" si="29"/>
        <v>41122.208333333336</v>
      </c>
      <c r="T670" s="8">
        <f t="shared" si="29"/>
        <v>41134.208333333336</v>
      </c>
    </row>
    <row r="671" spans="1:20" ht="16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>E671/D671</f>
        <v>3.5864754098360656</v>
      </c>
      <c r="P671">
        <f t="shared" si="28"/>
        <v>107.97038864898211</v>
      </c>
      <c r="Q671" t="s">
        <v>2040</v>
      </c>
      <c r="R671" t="s">
        <v>2041</v>
      </c>
      <c r="S671" s="8">
        <f t="shared" si="29"/>
        <v>42912.208333333328</v>
      </c>
      <c r="T671" s="8">
        <f t="shared" si="29"/>
        <v>42921.208333333328</v>
      </c>
    </row>
    <row r="672" spans="1:20" ht="31.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>E672/D672</f>
        <v>4.6885802469135802</v>
      </c>
      <c r="P672">
        <f t="shared" si="28"/>
        <v>68.987284287011803</v>
      </c>
      <c r="Q672" t="s">
        <v>2036</v>
      </c>
      <c r="R672" t="s">
        <v>2046</v>
      </c>
      <c r="S672" s="8">
        <f t="shared" si="29"/>
        <v>42425.25</v>
      </c>
      <c r="T672" s="8">
        <f t="shared" si="29"/>
        <v>42437.25</v>
      </c>
    </row>
    <row r="673" spans="1:20" ht="31.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>E673/D673</f>
        <v>1.220563524590164</v>
      </c>
      <c r="P673">
        <f t="shared" si="28"/>
        <v>111.02236719478098</v>
      </c>
      <c r="Q673" t="s">
        <v>2040</v>
      </c>
      <c r="R673" t="s">
        <v>2041</v>
      </c>
      <c r="S673" s="8">
        <f t="shared" si="29"/>
        <v>40390.208333333336</v>
      </c>
      <c r="T673" s="8">
        <f t="shared" si="29"/>
        <v>40394.208333333336</v>
      </c>
    </row>
    <row r="674" spans="1:20" ht="16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>E674/D674</f>
        <v>0.55931783729156137</v>
      </c>
      <c r="P674">
        <f t="shared" si="28"/>
        <v>24.997515808491418</v>
      </c>
      <c r="Q674" t="s">
        <v>2040</v>
      </c>
      <c r="R674" t="s">
        <v>2041</v>
      </c>
      <c r="S674" s="8">
        <f t="shared" si="29"/>
        <v>43180.208333333328</v>
      </c>
      <c r="T674" s="8">
        <f t="shared" si="29"/>
        <v>43190.208333333328</v>
      </c>
    </row>
    <row r="675" spans="1:20" ht="16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>E675/D675</f>
        <v>0.43660714285714286</v>
      </c>
      <c r="P675">
        <f t="shared" si="28"/>
        <v>42.155172413793103</v>
      </c>
      <c r="Q675" t="s">
        <v>2036</v>
      </c>
      <c r="R675" t="s">
        <v>2046</v>
      </c>
      <c r="S675" s="8">
        <f t="shared" si="29"/>
        <v>42475.208333333328</v>
      </c>
      <c r="T675" s="8">
        <f t="shared" si="29"/>
        <v>42496.208333333328</v>
      </c>
    </row>
    <row r="676" spans="1:20" ht="16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>E676/D676</f>
        <v>0.33538371411833628</v>
      </c>
      <c r="P676">
        <f t="shared" si="28"/>
        <v>47.003284072249592</v>
      </c>
      <c r="Q676" t="s">
        <v>2055</v>
      </c>
      <c r="R676" t="s">
        <v>2056</v>
      </c>
      <c r="S676" s="8">
        <f t="shared" si="29"/>
        <v>40774.208333333336</v>
      </c>
      <c r="T676" s="8">
        <f t="shared" si="29"/>
        <v>40821.208333333336</v>
      </c>
    </row>
    <row r="677" spans="1:20" ht="16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>E677/D677</f>
        <v>1.2297938144329896</v>
      </c>
      <c r="P677">
        <f t="shared" si="28"/>
        <v>36.0392749244713</v>
      </c>
      <c r="Q677" t="s">
        <v>2065</v>
      </c>
      <c r="R677" t="s">
        <v>2066</v>
      </c>
      <c r="S677" s="8">
        <f t="shared" si="29"/>
        <v>43719.208333333328</v>
      </c>
      <c r="T677" s="8">
        <f t="shared" si="29"/>
        <v>43726.208333333328</v>
      </c>
    </row>
    <row r="678" spans="1:20" ht="16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>E678/D678</f>
        <v>1.8974959871589085</v>
      </c>
      <c r="P678">
        <f t="shared" si="28"/>
        <v>101.03760683760684</v>
      </c>
      <c r="Q678" t="s">
        <v>2055</v>
      </c>
      <c r="R678" t="s">
        <v>2056</v>
      </c>
      <c r="S678" s="8">
        <f t="shared" si="29"/>
        <v>41178.208333333336</v>
      </c>
      <c r="T678" s="8">
        <f t="shared" si="29"/>
        <v>41187.208333333336</v>
      </c>
    </row>
    <row r="679" spans="1:20" ht="16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>E679/D679</f>
        <v>0.83622641509433959</v>
      </c>
      <c r="P679">
        <f t="shared" si="28"/>
        <v>39.927927927927925</v>
      </c>
      <c r="Q679" t="s">
        <v>2048</v>
      </c>
      <c r="R679" t="s">
        <v>2054</v>
      </c>
      <c r="S679" s="8">
        <f t="shared" si="29"/>
        <v>42561.208333333328</v>
      </c>
      <c r="T679" s="8">
        <f t="shared" si="29"/>
        <v>42611.208333333328</v>
      </c>
    </row>
    <row r="680" spans="1:20" ht="16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>E680/D680</f>
        <v>0.17968844221105529</v>
      </c>
      <c r="P680">
        <f t="shared" si="28"/>
        <v>83.158139534883716</v>
      </c>
      <c r="Q680" t="s">
        <v>2042</v>
      </c>
      <c r="R680" t="s">
        <v>2045</v>
      </c>
      <c r="S680" s="8">
        <f t="shared" si="29"/>
        <v>43484.25</v>
      </c>
      <c r="T680" s="8">
        <f t="shared" si="29"/>
        <v>43486.25</v>
      </c>
    </row>
    <row r="681" spans="1:20" ht="16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>E681/D681</f>
        <v>10.365</v>
      </c>
      <c r="P681">
        <f t="shared" si="28"/>
        <v>39.97520661157025</v>
      </c>
      <c r="Q681" t="s">
        <v>2034</v>
      </c>
      <c r="R681" t="s">
        <v>2035</v>
      </c>
      <c r="S681" s="8">
        <f t="shared" si="29"/>
        <v>43756.208333333328</v>
      </c>
      <c r="T681" s="8">
        <f t="shared" si="29"/>
        <v>43761.208333333328</v>
      </c>
    </row>
    <row r="682" spans="1:20" ht="31.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>E682/D682</f>
        <v>0.97405219780219776</v>
      </c>
      <c r="P682">
        <f t="shared" si="28"/>
        <v>47.993908629441627</v>
      </c>
      <c r="Q682" t="s">
        <v>2051</v>
      </c>
      <c r="R682" t="s">
        <v>2062</v>
      </c>
      <c r="S682" s="8">
        <f t="shared" si="29"/>
        <v>43813.25</v>
      </c>
      <c r="T682" s="8">
        <f t="shared" si="29"/>
        <v>43815.25</v>
      </c>
    </row>
    <row r="683" spans="1:20" ht="31.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>E683/D683</f>
        <v>0.86386203150461705</v>
      </c>
      <c r="P683">
        <f t="shared" si="28"/>
        <v>95.978877489438744</v>
      </c>
      <c r="Q683" t="s">
        <v>2040</v>
      </c>
      <c r="R683" t="s">
        <v>2041</v>
      </c>
      <c r="S683" s="8">
        <f t="shared" si="29"/>
        <v>40898.25</v>
      </c>
      <c r="T683" s="8">
        <f t="shared" si="29"/>
        <v>40904.25</v>
      </c>
    </row>
    <row r="684" spans="1:20" ht="16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>E684/D684</f>
        <v>1.5016666666666667</v>
      </c>
      <c r="P684">
        <f t="shared" si="28"/>
        <v>78.728155339805824</v>
      </c>
      <c r="Q684" t="s">
        <v>2040</v>
      </c>
      <c r="R684" t="s">
        <v>2041</v>
      </c>
      <c r="S684" s="8">
        <f t="shared" si="29"/>
        <v>41619.25</v>
      </c>
      <c r="T684" s="8">
        <f t="shared" si="29"/>
        <v>41628.25</v>
      </c>
    </row>
    <row r="685" spans="1:20" ht="16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>E685/D685</f>
        <v>3.5843478260869563</v>
      </c>
      <c r="P685">
        <f t="shared" si="28"/>
        <v>56.081632653061227</v>
      </c>
      <c r="Q685" t="s">
        <v>2040</v>
      </c>
      <c r="R685" t="s">
        <v>2041</v>
      </c>
      <c r="S685" s="8">
        <f t="shared" si="29"/>
        <v>43359.208333333328</v>
      </c>
      <c r="T685" s="8">
        <f t="shared" si="29"/>
        <v>43361.208333333328</v>
      </c>
    </row>
    <row r="686" spans="1:20" ht="16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>E686/D686</f>
        <v>5.4285714285714288</v>
      </c>
      <c r="P686">
        <f t="shared" si="28"/>
        <v>69.090909090909093</v>
      </c>
      <c r="Q686" t="s">
        <v>2048</v>
      </c>
      <c r="R686" t="s">
        <v>2049</v>
      </c>
      <c r="S686" s="8">
        <f t="shared" si="29"/>
        <v>40358.208333333336</v>
      </c>
      <c r="T686" s="8">
        <f t="shared" si="29"/>
        <v>40378.208333333336</v>
      </c>
    </row>
    <row r="687" spans="1:20" ht="16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>E687/D687</f>
        <v>0.67500714285714281</v>
      </c>
      <c r="P687">
        <f t="shared" si="28"/>
        <v>102.05291576673866</v>
      </c>
      <c r="Q687" t="s">
        <v>2040</v>
      </c>
      <c r="R687" t="s">
        <v>2041</v>
      </c>
      <c r="S687" s="8">
        <f t="shared" si="29"/>
        <v>42239.208333333328</v>
      </c>
      <c r="T687" s="8">
        <f t="shared" si="29"/>
        <v>42263.208333333328</v>
      </c>
    </row>
    <row r="688" spans="1:20" ht="16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>E688/D688</f>
        <v>1.9174666666666667</v>
      </c>
      <c r="P688">
        <f t="shared" si="28"/>
        <v>107.32089552238806</v>
      </c>
      <c r="Q688" t="s">
        <v>2038</v>
      </c>
      <c r="R688" t="s">
        <v>2047</v>
      </c>
      <c r="S688" s="8">
        <f t="shared" si="29"/>
        <v>43186.208333333328</v>
      </c>
      <c r="T688" s="8">
        <f t="shared" si="29"/>
        <v>43197.208333333328</v>
      </c>
    </row>
    <row r="689" spans="1:20" ht="16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>E689/D689</f>
        <v>9.32</v>
      </c>
      <c r="P689">
        <f t="shared" si="28"/>
        <v>51.970260223048328</v>
      </c>
      <c r="Q689" t="s">
        <v>2040</v>
      </c>
      <c r="R689" t="s">
        <v>2041</v>
      </c>
      <c r="S689" s="8">
        <f t="shared" si="29"/>
        <v>42806.25</v>
      </c>
      <c r="T689" s="8">
        <f t="shared" si="29"/>
        <v>42809.208333333328</v>
      </c>
    </row>
    <row r="690" spans="1:20" ht="16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>E690/D690</f>
        <v>4.2927586206896553</v>
      </c>
      <c r="P690">
        <f t="shared" si="28"/>
        <v>71.137142857142862</v>
      </c>
      <c r="Q690" t="s">
        <v>2042</v>
      </c>
      <c r="R690" t="s">
        <v>2061</v>
      </c>
      <c r="S690" s="8">
        <f t="shared" si="29"/>
        <v>43475.25</v>
      </c>
      <c r="T690" s="8">
        <f t="shared" si="29"/>
        <v>43491.25</v>
      </c>
    </row>
    <row r="691" spans="1:20" ht="16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>E691/D691</f>
        <v>1.0065753424657535</v>
      </c>
      <c r="P691">
        <f t="shared" si="28"/>
        <v>106.49275362318841</v>
      </c>
      <c r="Q691" t="s">
        <v>2038</v>
      </c>
      <c r="R691" t="s">
        <v>2039</v>
      </c>
      <c r="S691" s="8">
        <f t="shared" si="29"/>
        <v>41576.208333333336</v>
      </c>
      <c r="T691" s="8">
        <f t="shared" si="29"/>
        <v>41588.25</v>
      </c>
    </row>
    <row r="692" spans="1:20" ht="16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>E692/D692</f>
        <v>2.266111111111111</v>
      </c>
      <c r="P692">
        <f t="shared" si="28"/>
        <v>42.93684210526316</v>
      </c>
      <c r="Q692" t="s">
        <v>2042</v>
      </c>
      <c r="R692" t="s">
        <v>2043</v>
      </c>
      <c r="S692" s="8">
        <f t="shared" si="29"/>
        <v>40874.25</v>
      </c>
      <c r="T692" s="8">
        <f t="shared" si="29"/>
        <v>40880.25</v>
      </c>
    </row>
    <row r="693" spans="1:20" ht="16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>E693/D693</f>
        <v>1.4238</v>
      </c>
      <c r="P693">
        <f t="shared" si="28"/>
        <v>30.037974683544302</v>
      </c>
      <c r="Q693" t="s">
        <v>2042</v>
      </c>
      <c r="R693" t="s">
        <v>2043</v>
      </c>
      <c r="S693" s="8">
        <f t="shared" si="29"/>
        <v>41185.208333333336</v>
      </c>
      <c r="T693" s="8">
        <f t="shared" si="29"/>
        <v>41202.208333333336</v>
      </c>
    </row>
    <row r="694" spans="1:20" ht="16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>E694/D694</f>
        <v>0.90633333333333332</v>
      </c>
      <c r="P694">
        <f t="shared" si="28"/>
        <v>70.623376623376629</v>
      </c>
      <c r="Q694" t="s">
        <v>2036</v>
      </c>
      <c r="R694" t="s">
        <v>2037</v>
      </c>
      <c r="S694" s="8">
        <f t="shared" si="29"/>
        <v>43655.208333333328</v>
      </c>
      <c r="T694" s="8">
        <f t="shared" si="29"/>
        <v>43673.208333333328</v>
      </c>
    </row>
    <row r="695" spans="1:20" ht="31.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>E695/D695</f>
        <v>0.63966740576496672</v>
      </c>
      <c r="P695">
        <f t="shared" si="28"/>
        <v>66.016018306636155</v>
      </c>
      <c r="Q695" t="s">
        <v>2040</v>
      </c>
      <c r="R695" t="s">
        <v>2041</v>
      </c>
      <c r="S695" s="8">
        <f t="shared" si="29"/>
        <v>43025.208333333328</v>
      </c>
      <c r="T695" s="8">
        <f t="shared" si="29"/>
        <v>43042.208333333328</v>
      </c>
    </row>
    <row r="696" spans="1:20" ht="16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>E696/D696</f>
        <v>0.84131868131868137</v>
      </c>
      <c r="P696">
        <f t="shared" si="28"/>
        <v>96.911392405063296</v>
      </c>
      <c r="Q696" t="s">
        <v>2040</v>
      </c>
      <c r="R696" t="s">
        <v>2041</v>
      </c>
      <c r="S696" s="8">
        <f t="shared" si="29"/>
        <v>43066.25</v>
      </c>
      <c r="T696" s="8">
        <f t="shared" si="29"/>
        <v>43103.25</v>
      </c>
    </row>
    <row r="697" spans="1:20" ht="16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>E697/D697</f>
        <v>1.3393478260869565</v>
      </c>
      <c r="P697">
        <f t="shared" si="28"/>
        <v>62.867346938775512</v>
      </c>
      <c r="Q697" t="s">
        <v>2036</v>
      </c>
      <c r="R697" t="s">
        <v>2037</v>
      </c>
      <c r="S697" s="8">
        <f t="shared" si="29"/>
        <v>42322.25</v>
      </c>
      <c r="T697" s="8">
        <f t="shared" si="29"/>
        <v>42338.25</v>
      </c>
    </row>
    <row r="698" spans="1:20" ht="16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>E698/D698</f>
        <v>0.59042047531992692</v>
      </c>
      <c r="P698">
        <f t="shared" si="28"/>
        <v>108.98537682789652</v>
      </c>
      <c r="Q698" t="s">
        <v>2040</v>
      </c>
      <c r="R698" t="s">
        <v>2041</v>
      </c>
      <c r="S698" s="8">
        <f t="shared" si="29"/>
        <v>42114.208333333328</v>
      </c>
      <c r="T698" s="8">
        <f t="shared" si="29"/>
        <v>42115.208333333328</v>
      </c>
    </row>
    <row r="699" spans="1:20" ht="31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>E699/D699</f>
        <v>1.5280062063615205</v>
      </c>
      <c r="P699">
        <f t="shared" si="28"/>
        <v>26.999314599040439</v>
      </c>
      <c r="Q699" t="s">
        <v>2036</v>
      </c>
      <c r="R699" t="s">
        <v>2044</v>
      </c>
      <c r="S699" s="8">
        <f t="shared" si="29"/>
        <v>43190.208333333328</v>
      </c>
      <c r="T699" s="8">
        <f t="shared" si="29"/>
        <v>43192.208333333328</v>
      </c>
    </row>
    <row r="700" spans="1:20" ht="16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>E700/D700</f>
        <v>4.466912114014252</v>
      </c>
      <c r="P700">
        <f t="shared" si="28"/>
        <v>65.004147943311438</v>
      </c>
      <c r="Q700" t="s">
        <v>2038</v>
      </c>
      <c r="R700" t="s">
        <v>2047</v>
      </c>
      <c r="S700" s="8">
        <f t="shared" si="29"/>
        <v>40871.25</v>
      </c>
      <c r="T700" s="8">
        <f t="shared" si="29"/>
        <v>40885.25</v>
      </c>
    </row>
    <row r="701" spans="1:20" ht="16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>E701/D701</f>
        <v>0.8439189189189189</v>
      </c>
      <c r="P701">
        <f t="shared" si="28"/>
        <v>111.51785714285714</v>
      </c>
      <c r="Q701" t="s">
        <v>2042</v>
      </c>
      <c r="R701" t="s">
        <v>2045</v>
      </c>
      <c r="S701" s="8">
        <f t="shared" si="29"/>
        <v>43641.208333333328</v>
      </c>
      <c r="T701" s="8">
        <f t="shared" si="29"/>
        <v>43642.208333333328</v>
      </c>
    </row>
    <row r="702" spans="1:20" ht="31.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>E702/D702</f>
        <v>0.03</v>
      </c>
      <c r="P702">
        <f t="shared" si="28"/>
        <v>3</v>
      </c>
      <c r="Q702" t="s">
        <v>2038</v>
      </c>
      <c r="R702" t="s">
        <v>2047</v>
      </c>
      <c r="S702" s="8">
        <f t="shared" si="29"/>
        <v>40203.25</v>
      </c>
      <c r="T702" s="8">
        <f t="shared" si="29"/>
        <v>40218.25</v>
      </c>
    </row>
    <row r="703" spans="1:20" ht="31.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>E703/D703</f>
        <v>1.7502692307692307</v>
      </c>
      <c r="P703">
        <f t="shared" si="28"/>
        <v>110.99268292682927</v>
      </c>
      <c r="Q703" t="s">
        <v>2040</v>
      </c>
      <c r="R703" t="s">
        <v>2041</v>
      </c>
      <c r="S703" s="8">
        <f t="shared" si="29"/>
        <v>40629.208333333336</v>
      </c>
      <c r="T703" s="8">
        <f t="shared" si="29"/>
        <v>40636.208333333336</v>
      </c>
    </row>
    <row r="704" spans="1:20" ht="31.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>E704/D704</f>
        <v>0.54137931034482756</v>
      </c>
      <c r="P704">
        <f t="shared" si="28"/>
        <v>56.746987951807228</v>
      </c>
      <c r="Q704" t="s">
        <v>2038</v>
      </c>
      <c r="R704" t="s">
        <v>2047</v>
      </c>
      <c r="S704" s="8">
        <f t="shared" si="29"/>
        <v>41477.208333333336</v>
      </c>
      <c r="T704" s="8">
        <f t="shared" si="29"/>
        <v>41482.208333333336</v>
      </c>
    </row>
    <row r="705" spans="1:20" ht="16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>E705/D705</f>
        <v>3.1187381703470032</v>
      </c>
      <c r="P705">
        <f t="shared" si="28"/>
        <v>97.020608439646708</v>
      </c>
      <c r="Q705" t="s">
        <v>2048</v>
      </c>
      <c r="R705" t="s">
        <v>2060</v>
      </c>
      <c r="S705" s="8">
        <f t="shared" si="29"/>
        <v>41020.208333333336</v>
      </c>
      <c r="T705" s="8">
        <f t="shared" si="29"/>
        <v>41037.208333333336</v>
      </c>
    </row>
    <row r="706" spans="1:20" ht="31.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>E706/D706</f>
        <v>1.2278160919540231</v>
      </c>
      <c r="P706">
        <f t="shared" si="28"/>
        <v>92.08620689655173</v>
      </c>
      <c r="Q706" t="s">
        <v>2042</v>
      </c>
      <c r="R706" t="s">
        <v>2050</v>
      </c>
      <c r="S706" s="8">
        <f t="shared" si="29"/>
        <v>42555.208333333328</v>
      </c>
      <c r="T706" s="8">
        <f t="shared" si="29"/>
        <v>42570.208333333328</v>
      </c>
    </row>
    <row r="707" spans="1:20" ht="16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>E707/D707</f>
        <v>0.99026517383618151</v>
      </c>
      <c r="P707">
        <f t="shared" ref="P707:P770" si="30">E707/G707</f>
        <v>82.986666666666665</v>
      </c>
      <c r="Q707" t="s">
        <v>2048</v>
      </c>
      <c r="R707" t="s">
        <v>2049</v>
      </c>
      <c r="S707" s="8">
        <f t="shared" ref="S707:T770" si="31">(((J707/60)/60)/24)+DATE(1970,1,1)</f>
        <v>41619.25</v>
      </c>
      <c r="T707" s="8">
        <f t="shared" si="31"/>
        <v>41623.25</v>
      </c>
    </row>
    <row r="708" spans="1:20" ht="31.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>E708/D708</f>
        <v>1.278468634686347</v>
      </c>
      <c r="P708">
        <f t="shared" si="30"/>
        <v>103.03791821561339</v>
      </c>
      <c r="Q708" t="s">
        <v>2038</v>
      </c>
      <c r="R708" t="s">
        <v>2039</v>
      </c>
      <c r="S708" s="8">
        <f t="shared" si="31"/>
        <v>43471.25</v>
      </c>
      <c r="T708" s="8">
        <f t="shared" si="31"/>
        <v>43479.25</v>
      </c>
    </row>
    <row r="709" spans="1:20" ht="31.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>E709/D709</f>
        <v>1.5861643835616439</v>
      </c>
      <c r="P709">
        <f t="shared" si="30"/>
        <v>68.922619047619051</v>
      </c>
      <c r="Q709" t="s">
        <v>2042</v>
      </c>
      <c r="R709" t="s">
        <v>2045</v>
      </c>
      <c r="S709" s="8">
        <f t="shared" si="31"/>
        <v>43442.25</v>
      </c>
      <c r="T709" s="8">
        <f t="shared" si="31"/>
        <v>43478.25</v>
      </c>
    </row>
    <row r="710" spans="1:20" ht="16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>E710/D710</f>
        <v>7.0705882352941174</v>
      </c>
      <c r="P710">
        <f t="shared" si="30"/>
        <v>87.737226277372258</v>
      </c>
      <c r="Q710" t="s">
        <v>2040</v>
      </c>
      <c r="R710" t="s">
        <v>2041</v>
      </c>
      <c r="S710" s="8">
        <f t="shared" si="31"/>
        <v>42877.208333333328</v>
      </c>
      <c r="T710" s="8">
        <f t="shared" si="31"/>
        <v>42887.208333333328</v>
      </c>
    </row>
    <row r="711" spans="1:20" ht="16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>E711/D711</f>
        <v>1.4238775510204082</v>
      </c>
      <c r="P711">
        <f t="shared" si="30"/>
        <v>75.021505376344081</v>
      </c>
      <c r="Q711" t="s">
        <v>2040</v>
      </c>
      <c r="R711" t="s">
        <v>2041</v>
      </c>
      <c r="S711" s="8">
        <f t="shared" si="31"/>
        <v>41018.208333333336</v>
      </c>
      <c r="T711" s="8">
        <f t="shared" si="31"/>
        <v>41025.208333333336</v>
      </c>
    </row>
    <row r="712" spans="1:20" ht="31.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>E712/D712</f>
        <v>1.4786046511627906</v>
      </c>
      <c r="P712">
        <f t="shared" si="30"/>
        <v>50.863999999999997</v>
      </c>
      <c r="Q712" t="s">
        <v>2040</v>
      </c>
      <c r="R712" t="s">
        <v>2041</v>
      </c>
      <c r="S712" s="8">
        <f t="shared" si="31"/>
        <v>43295.208333333328</v>
      </c>
      <c r="T712" s="8">
        <f t="shared" si="31"/>
        <v>43302.208333333328</v>
      </c>
    </row>
    <row r="713" spans="1:20" ht="31.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>E713/D713</f>
        <v>0.20322580645161289</v>
      </c>
      <c r="P713">
        <f t="shared" si="30"/>
        <v>90</v>
      </c>
      <c r="Q713" t="s">
        <v>2040</v>
      </c>
      <c r="R713" t="s">
        <v>2041</v>
      </c>
      <c r="S713" s="8">
        <f t="shared" si="31"/>
        <v>42393.25</v>
      </c>
      <c r="T713" s="8">
        <f t="shared" si="31"/>
        <v>42395.25</v>
      </c>
    </row>
    <row r="714" spans="1:20" ht="31.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>E714/D714</f>
        <v>18.40625</v>
      </c>
      <c r="P714">
        <f t="shared" si="30"/>
        <v>72.896039603960389</v>
      </c>
      <c r="Q714" t="s">
        <v>2040</v>
      </c>
      <c r="R714" t="s">
        <v>2041</v>
      </c>
      <c r="S714" s="8">
        <f t="shared" si="31"/>
        <v>42559.208333333328</v>
      </c>
      <c r="T714" s="8">
        <f t="shared" si="31"/>
        <v>42600.208333333328</v>
      </c>
    </row>
    <row r="715" spans="1:20" ht="16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>E715/D715</f>
        <v>1.6194202898550725</v>
      </c>
      <c r="P715">
        <f t="shared" si="30"/>
        <v>108.48543689320388</v>
      </c>
      <c r="Q715" t="s">
        <v>2048</v>
      </c>
      <c r="R715" t="s">
        <v>2057</v>
      </c>
      <c r="S715" s="8">
        <f t="shared" si="31"/>
        <v>42604.208333333328</v>
      </c>
      <c r="T715" s="8">
        <f t="shared" si="31"/>
        <v>42616.208333333328</v>
      </c>
    </row>
    <row r="716" spans="1:20" ht="16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>E716/D716</f>
        <v>4.7282077922077921</v>
      </c>
      <c r="P716">
        <f t="shared" si="30"/>
        <v>101.98095238095237</v>
      </c>
      <c r="Q716" t="s">
        <v>2036</v>
      </c>
      <c r="R716" t="s">
        <v>2037</v>
      </c>
      <c r="S716" s="8">
        <f t="shared" si="31"/>
        <v>41870.208333333336</v>
      </c>
      <c r="T716" s="8">
        <f t="shared" si="31"/>
        <v>41871.208333333336</v>
      </c>
    </row>
    <row r="717" spans="1:20" ht="16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>E717/D717</f>
        <v>0.24466101694915254</v>
      </c>
      <c r="P717">
        <f t="shared" si="30"/>
        <v>44.009146341463413</v>
      </c>
      <c r="Q717" t="s">
        <v>2051</v>
      </c>
      <c r="R717" t="s">
        <v>2062</v>
      </c>
      <c r="S717" s="8">
        <f t="shared" si="31"/>
        <v>40397.208333333336</v>
      </c>
      <c r="T717" s="8">
        <f t="shared" si="31"/>
        <v>40402.208333333336</v>
      </c>
    </row>
    <row r="718" spans="1:20" ht="16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>E718/D718</f>
        <v>5.1764999999999999</v>
      </c>
      <c r="P718">
        <f t="shared" si="30"/>
        <v>65.942675159235662</v>
      </c>
      <c r="Q718" t="s">
        <v>2040</v>
      </c>
      <c r="R718" t="s">
        <v>2041</v>
      </c>
      <c r="S718" s="8">
        <f t="shared" si="31"/>
        <v>41465.208333333336</v>
      </c>
      <c r="T718" s="8">
        <f t="shared" si="31"/>
        <v>41493.208333333336</v>
      </c>
    </row>
    <row r="719" spans="1:20" ht="31.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>E719/D719</f>
        <v>2.4764285714285714</v>
      </c>
      <c r="P719">
        <f t="shared" si="30"/>
        <v>24.987387387387386</v>
      </c>
      <c r="Q719" t="s">
        <v>2042</v>
      </c>
      <c r="R719" t="s">
        <v>2043</v>
      </c>
      <c r="S719" s="8">
        <f t="shared" si="31"/>
        <v>40777.208333333336</v>
      </c>
      <c r="T719" s="8">
        <f t="shared" si="31"/>
        <v>40798.208333333336</v>
      </c>
    </row>
    <row r="720" spans="1:20" ht="16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>E720/D720</f>
        <v>1.0020481927710843</v>
      </c>
      <c r="P720">
        <f t="shared" si="30"/>
        <v>28.003367003367003</v>
      </c>
      <c r="Q720" t="s">
        <v>2038</v>
      </c>
      <c r="R720" t="s">
        <v>2047</v>
      </c>
      <c r="S720" s="8">
        <f t="shared" si="31"/>
        <v>41442.208333333336</v>
      </c>
      <c r="T720" s="8">
        <f t="shared" si="31"/>
        <v>41468.208333333336</v>
      </c>
    </row>
    <row r="721" spans="1:20" ht="16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>E721/D721</f>
        <v>1.53</v>
      </c>
      <c r="P721">
        <f t="shared" si="30"/>
        <v>85.829268292682926</v>
      </c>
      <c r="Q721" t="s">
        <v>2048</v>
      </c>
      <c r="R721" t="s">
        <v>2054</v>
      </c>
      <c r="S721" s="8">
        <f t="shared" si="31"/>
        <v>41058.208333333336</v>
      </c>
      <c r="T721" s="8">
        <f t="shared" si="31"/>
        <v>41069.208333333336</v>
      </c>
    </row>
    <row r="722" spans="1:20" ht="31.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>E722/D722</f>
        <v>0.37091954022988505</v>
      </c>
      <c r="P722">
        <f t="shared" si="30"/>
        <v>84.921052631578945</v>
      </c>
      <c r="Q722" t="s">
        <v>2040</v>
      </c>
      <c r="R722" t="s">
        <v>2041</v>
      </c>
      <c r="S722" s="8">
        <f t="shared" si="31"/>
        <v>43152.25</v>
      </c>
      <c r="T722" s="8">
        <f t="shared" si="31"/>
        <v>43166.25</v>
      </c>
    </row>
    <row r="723" spans="1:20" ht="16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>E723/D723</f>
        <v>4.3923948220064728E-2</v>
      </c>
      <c r="P723">
        <f t="shared" si="30"/>
        <v>90.483333333333334</v>
      </c>
      <c r="Q723" t="s">
        <v>2036</v>
      </c>
      <c r="R723" t="s">
        <v>2037</v>
      </c>
      <c r="S723" s="8">
        <f t="shared" si="31"/>
        <v>43194.208333333328</v>
      </c>
      <c r="T723" s="8">
        <f t="shared" si="31"/>
        <v>43200.208333333328</v>
      </c>
    </row>
    <row r="724" spans="1:20" ht="16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>E724/D724</f>
        <v>1.5650721649484536</v>
      </c>
      <c r="P724">
        <f t="shared" si="30"/>
        <v>25.00197628458498</v>
      </c>
      <c r="Q724" t="s">
        <v>2042</v>
      </c>
      <c r="R724" t="s">
        <v>2043</v>
      </c>
      <c r="S724" s="8">
        <f t="shared" si="31"/>
        <v>43045.25</v>
      </c>
      <c r="T724" s="8">
        <f t="shared" si="31"/>
        <v>43072.25</v>
      </c>
    </row>
    <row r="725" spans="1:20" ht="16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>E725/D725</f>
        <v>2.704081632653061</v>
      </c>
      <c r="P725">
        <f t="shared" si="30"/>
        <v>92.013888888888886</v>
      </c>
      <c r="Q725" t="s">
        <v>2040</v>
      </c>
      <c r="R725" t="s">
        <v>2041</v>
      </c>
      <c r="S725" s="8">
        <f t="shared" si="31"/>
        <v>42431.25</v>
      </c>
      <c r="T725" s="8">
        <f t="shared" si="31"/>
        <v>42452.208333333328</v>
      </c>
    </row>
    <row r="726" spans="1:20" ht="31.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>E726/D726</f>
        <v>1.3405952380952382</v>
      </c>
      <c r="P726">
        <f t="shared" si="30"/>
        <v>93.066115702479337</v>
      </c>
      <c r="Q726" t="s">
        <v>2040</v>
      </c>
      <c r="R726" t="s">
        <v>2041</v>
      </c>
      <c r="S726" s="8">
        <f t="shared" si="31"/>
        <v>41934.208333333336</v>
      </c>
      <c r="T726" s="8">
        <f t="shared" si="31"/>
        <v>41936.208333333336</v>
      </c>
    </row>
    <row r="727" spans="1:20" ht="16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>E727/D727</f>
        <v>0.50398033126293995</v>
      </c>
      <c r="P727">
        <f t="shared" si="30"/>
        <v>61.008145363408524</v>
      </c>
      <c r="Q727" t="s">
        <v>2051</v>
      </c>
      <c r="R727" t="s">
        <v>2062</v>
      </c>
      <c r="S727" s="8">
        <f t="shared" si="31"/>
        <v>41958.25</v>
      </c>
      <c r="T727" s="8">
        <f t="shared" si="31"/>
        <v>41960.25</v>
      </c>
    </row>
    <row r="728" spans="1:20" ht="16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>E728/D728</f>
        <v>0.88815837937384901</v>
      </c>
      <c r="P728">
        <f t="shared" si="30"/>
        <v>92.036259541984734</v>
      </c>
      <c r="Q728" t="s">
        <v>2040</v>
      </c>
      <c r="R728" t="s">
        <v>2041</v>
      </c>
      <c r="S728" s="8">
        <f t="shared" si="31"/>
        <v>40476.208333333336</v>
      </c>
      <c r="T728" s="8">
        <f t="shared" si="31"/>
        <v>40482.208333333336</v>
      </c>
    </row>
    <row r="729" spans="1:20" ht="16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>E729/D729</f>
        <v>1.65</v>
      </c>
      <c r="P729">
        <f t="shared" si="30"/>
        <v>81.132596685082873</v>
      </c>
      <c r="Q729" t="s">
        <v>2038</v>
      </c>
      <c r="R729" t="s">
        <v>2039</v>
      </c>
      <c r="S729" s="8">
        <f t="shared" si="31"/>
        <v>43485.25</v>
      </c>
      <c r="T729" s="8">
        <f t="shared" si="31"/>
        <v>43543.208333333328</v>
      </c>
    </row>
    <row r="730" spans="1:20" ht="31.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>E730/D730</f>
        <v>0.17499999999999999</v>
      </c>
      <c r="P730">
        <f t="shared" si="30"/>
        <v>73.5</v>
      </c>
      <c r="Q730" t="s">
        <v>2040</v>
      </c>
      <c r="R730" t="s">
        <v>2041</v>
      </c>
      <c r="S730" s="8">
        <f t="shared" si="31"/>
        <v>42515.208333333328</v>
      </c>
      <c r="T730" s="8">
        <f t="shared" si="31"/>
        <v>42526.208333333328</v>
      </c>
    </row>
    <row r="731" spans="1:20" ht="31.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>E731/D731</f>
        <v>1.8566071428571429</v>
      </c>
      <c r="P731">
        <f t="shared" si="30"/>
        <v>85.221311475409834</v>
      </c>
      <c r="Q731" t="s">
        <v>2042</v>
      </c>
      <c r="R731" t="s">
        <v>2045</v>
      </c>
      <c r="S731" s="8">
        <f t="shared" si="31"/>
        <v>41309.25</v>
      </c>
      <c r="T731" s="8">
        <f t="shared" si="31"/>
        <v>41311.25</v>
      </c>
    </row>
    <row r="732" spans="1:20" ht="16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>E732/D732</f>
        <v>4.1266319444444441</v>
      </c>
      <c r="P732">
        <f t="shared" si="30"/>
        <v>110.96825396825396</v>
      </c>
      <c r="Q732" t="s">
        <v>2038</v>
      </c>
      <c r="R732" t="s">
        <v>2047</v>
      </c>
      <c r="S732" s="8">
        <f t="shared" si="31"/>
        <v>42147.208333333328</v>
      </c>
      <c r="T732" s="8">
        <f t="shared" si="31"/>
        <v>42153.208333333328</v>
      </c>
    </row>
    <row r="733" spans="1:20" ht="16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>E733/D733</f>
        <v>0.90249999999999997</v>
      </c>
      <c r="P733">
        <f t="shared" si="30"/>
        <v>32.968036529680369</v>
      </c>
      <c r="Q733" t="s">
        <v>2038</v>
      </c>
      <c r="R733" t="s">
        <v>2039</v>
      </c>
      <c r="S733" s="8">
        <f t="shared" si="31"/>
        <v>42939.208333333328</v>
      </c>
      <c r="T733" s="8">
        <f t="shared" si="31"/>
        <v>42940.208333333328</v>
      </c>
    </row>
    <row r="734" spans="1:20" ht="16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>E734/D734</f>
        <v>0.91984615384615387</v>
      </c>
      <c r="P734">
        <f t="shared" si="30"/>
        <v>96.005352363960753</v>
      </c>
      <c r="Q734" t="s">
        <v>2036</v>
      </c>
      <c r="R734" t="s">
        <v>2037</v>
      </c>
      <c r="S734" s="8">
        <f t="shared" si="31"/>
        <v>42816.208333333328</v>
      </c>
      <c r="T734" s="8">
        <f t="shared" si="31"/>
        <v>42839.208333333328</v>
      </c>
    </row>
    <row r="735" spans="1:20" ht="16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>E735/D735</f>
        <v>5.2700632911392402</v>
      </c>
      <c r="P735">
        <f t="shared" si="30"/>
        <v>84.96632653061225</v>
      </c>
      <c r="Q735" t="s">
        <v>2036</v>
      </c>
      <c r="R735" t="s">
        <v>2058</v>
      </c>
      <c r="S735" s="8">
        <f t="shared" si="31"/>
        <v>41844.208333333336</v>
      </c>
      <c r="T735" s="8">
        <f t="shared" si="31"/>
        <v>41857.208333333336</v>
      </c>
    </row>
    <row r="736" spans="1:20" ht="16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>E736/D736</f>
        <v>3.1914285714285713</v>
      </c>
      <c r="P736">
        <f t="shared" si="30"/>
        <v>25.007462686567163</v>
      </c>
      <c r="Q736" t="s">
        <v>2040</v>
      </c>
      <c r="R736" t="s">
        <v>2041</v>
      </c>
      <c r="S736" s="8">
        <f t="shared" si="31"/>
        <v>42763.25</v>
      </c>
      <c r="T736" s="8">
        <f t="shared" si="31"/>
        <v>42775.25</v>
      </c>
    </row>
    <row r="737" spans="1:20" ht="31.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>E737/D737</f>
        <v>3.5418867924528303</v>
      </c>
      <c r="P737">
        <f t="shared" si="30"/>
        <v>65.998995479658461</v>
      </c>
      <c r="Q737" t="s">
        <v>2055</v>
      </c>
      <c r="R737" t="s">
        <v>2056</v>
      </c>
      <c r="S737" s="8">
        <f t="shared" si="31"/>
        <v>42459.208333333328</v>
      </c>
      <c r="T737" s="8">
        <f t="shared" si="31"/>
        <v>42466.208333333328</v>
      </c>
    </row>
    <row r="738" spans="1:20" ht="16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>E738/D738</f>
        <v>0.32896103896103895</v>
      </c>
      <c r="P738">
        <f t="shared" si="30"/>
        <v>87.34482758620689</v>
      </c>
      <c r="Q738" t="s">
        <v>2048</v>
      </c>
      <c r="R738" t="s">
        <v>2049</v>
      </c>
      <c r="S738" s="8">
        <f t="shared" si="31"/>
        <v>42055.25</v>
      </c>
      <c r="T738" s="8">
        <f t="shared" si="31"/>
        <v>42059.25</v>
      </c>
    </row>
    <row r="739" spans="1:20" ht="31.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>E739/D739</f>
        <v>1.358918918918919</v>
      </c>
      <c r="P739">
        <f t="shared" si="30"/>
        <v>27.933333333333334</v>
      </c>
      <c r="Q739" t="s">
        <v>2036</v>
      </c>
      <c r="R739" t="s">
        <v>2046</v>
      </c>
      <c r="S739" s="8">
        <f t="shared" si="31"/>
        <v>42685.25</v>
      </c>
      <c r="T739" s="8">
        <f t="shared" si="31"/>
        <v>42697.25</v>
      </c>
    </row>
    <row r="740" spans="1:20" ht="16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>E740/D740</f>
        <v>2.0843373493975904E-2</v>
      </c>
      <c r="P740">
        <f t="shared" si="30"/>
        <v>103.8</v>
      </c>
      <c r="Q740" t="s">
        <v>2040</v>
      </c>
      <c r="R740" t="s">
        <v>2041</v>
      </c>
      <c r="S740" s="8">
        <f t="shared" si="31"/>
        <v>41959.25</v>
      </c>
      <c r="T740" s="8">
        <f t="shared" si="31"/>
        <v>41981.25</v>
      </c>
    </row>
    <row r="741" spans="1:20" ht="16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>E741/D741</f>
        <v>0.61</v>
      </c>
      <c r="P741">
        <f t="shared" si="30"/>
        <v>31.937172774869111</v>
      </c>
      <c r="Q741" t="s">
        <v>2036</v>
      </c>
      <c r="R741" t="s">
        <v>2046</v>
      </c>
      <c r="S741" s="8">
        <f t="shared" si="31"/>
        <v>41089.208333333336</v>
      </c>
      <c r="T741" s="8">
        <f t="shared" si="31"/>
        <v>41090.208333333336</v>
      </c>
    </row>
    <row r="742" spans="1:20" ht="16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>E742/D742</f>
        <v>0.30037735849056602</v>
      </c>
      <c r="P742">
        <f t="shared" si="30"/>
        <v>99.5</v>
      </c>
      <c r="Q742" t="s">
        <v>2040</v>
      </c>
      <c r="R742" t="s">
        <v>2041</v>
      </c>
      <c r="S742" s="8">
        <f t="shared" si="31"/>
        <v>42769.25</v>
      </c>
      <c r="T742" s="8">
        <f t="shared" si="31"/>
        <v>42772.25</v>
      </c>
    </row>
    <row r="743" spans="1:20" ht="16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>E743/D743</f>
        <v>11.791666666666666</v>
      </c>
      <c r="P743">
        <f t="shared" si="30"/>
        <v>108.84615384615384</v>
      </c>
      <c r="Q743" t="s">
        <v>2040</v>
      </c>
      <c r="R743" t="s">
        <v>2041</v>
      </c>
      <c r="S743" s="8">
        <f t="shared" si="31"/>
        <v>40321.208333333336</v>
      </c>
      <c r="T743" s="8">
        <f t="shared" si="31"/>
        <v>40322.208333333336</v>
      </c>
    </row>
    <row r="744" spans="1:20" ht="16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>E744/D744</f>
        <v>11.260833333333334</v>
      </c>
      <c r="P744">
        <f t="shared" si="30"/>
        <v>110.76229508196721</v>
      </c>
      <c r="Q744" t="s">
        <v>2036</v>
      </c>
      <c r="R744" t="s">
        <v>2044</v>
      </c>
      <c r="S744" s="8">
        <f t="shared" si="31"/>
        <v>40197.25</v>
      </c>
      <c r="T744" s="8">
        <f t="shared" si="31"/>
        <v>40239.25</v>
      </c>
    </row>
    <row r="745" spans="1:20" ht="31.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>E745/D745</f>
        <v>0.12923076923076923</v>
      </c>
      <c r="P745">
        <f t="shared" si="30"/>
        <v>29.647058823529413</v>
      </c>
      <c r="Q745" t="s">
        <v>2040</v>
      </c>
      <c r="R745" t="s">
        <v>2041</v>
      </c>
      <c r="S745" s="8">
        <f t="shared" si="31"/>
        <v>42298.208333333328</v>
      </c>
      <c r="T745" s="8">
        <f t="shared" si="31"/>
        <v>42304.208333333328</v>
      </c>
    </row>
    <row r="746" spans="1:20" ht="16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>E746/D746</f>
        <v>7.12</v>
      </c>
      <c r="P746">
        <f t="shared" si="30"/>
        <v>101.71428571428571</v>
      </c>
      <c r="Q746" t="s">
        <v>2040</v>
      </c>
      <c r="R746" t="s">
        <v>2041</v>
      </c>
      <c r="S746" s="8">
        <f t="shared" si="31"/>
        <v>43322.208333333328</v>
      </c>
      <c r="T746" s="8">
        <f t="shared" si="31"/>
        <v>43324.208333333328</v>
      </c>
    </row>
    <row r="747" spans="1:20" ht="31.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>E747/D747</f>
        <v>0.30304347826086958</v>
      </c>
      <c r="P747">
        <f t="shared" si="30"/>
        <v>61.5</v>
      </c>
      <c r="Q747" t="s">
        <v>2038</v>
      </c>
      <c r="R747" t="s">
        <v>2047</v>
      </c>
      <c r="S747" s="8">
        <f t="shared" si="31"/>
        <v>40328.208333333336</v>
      </c>
      <c r="T747" s="8">
        <f t="shared" si="31"/>
        <v>40355.208333333336</v>
      </c>
    </row>
    <row r="748" spans="1:20" ht="16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>E748/D748</f>
        <v>2.1250896057347672</v>
      </c>
      <c r="P748">
        <f t="shared" si="30"/>
        <v>35</v>
      </c>
      <c r="Q748" t="s">
        <v>2038</v>
      </c>
      <c r="R748" t="s">
        <v>2039</v>
      </c>
      <c r="S748" s="8">
        <f t="shared" si="31"/>
        <v>40825.208333333336</v>
      </c>
      <c r="T748" s="8">
        <f t="shared" si="31"/>
        <v>40830.208333333336</v>
      </c>
    </row>
    <row r="749" spans="1:20" ht="16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>E749/D749</f>
        <v>2.2885714285714287</v>
      </c>
      <c r="P749">
        <f t="shared" si="30"/>
        <v>40.049999999999997</v>
      </c>
      <c r="Q749" t="s">
        <v>2040</v>
      </c>
      <c r="R749" t="s">
        <v>2041</v>
      </c>
      <c r="S749" s="8">
        <f t="shared" si="31"/>
        <v>40423.208333333336</v>
      </c>
      <c r="T749" s="8">
        <f t="shared" si="31"/>
        <v>40434.208333333336</v>
      </c>
    </row>
    <row r="750" spans="1:20" ht="16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>E750/D750</f>
        <v>0.34959979476654696</v>
      </c>
      <c r="P750">
        <f t="shared" si="30"/>
        <v>110.97231270358306</v>
      </c>
      <c r="Q750" t="s">
        <v>2042</v>
      </c>
      <c r="R750" t="s">
        <v>2050</v>
      </c>
      <c r="S750" s="8">
        <f t="shared" si="31"/>
        <v>40238.25</v>
      </c>
      <c r="T750" s="8">
        <f t="shared" si="31"/>
        <v>40263.208333333336</v>
      </c>
    </row>
    <row r="751" spans="1:20" ht="16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>E751/D751</f>
        <v>1.5729069767441861</v>
      </c>
      <c r="P751">
        <f t="shared" si="30"/>
        <v>36.959016393442624</v>
      </c>
      <c r="Q751" t="s">
        <v>2038</v>
      </c>
      <c r="R751" t="s">
        <v>2047</v>
      </c>
      <c r="S751" s="8">
        <f t="shared" si="31"/>
        <v>41920.208333333336</v>
      </c>
      <c r="T751" s="8">
        <f t="shared" si="31"/>
        <v>41932.208333333336</v>
      </c>
    </row>
    <row r="752" spans="1:20" ht="16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>E752/D752</f>
        <v>0.01</v>
      </c>
      <c r="P752">
        <f t="shared" si="30"/>
        <v>1</v>
      </c>
      <c r="Q752" t="s">
        <v>2036</v>
      </c>
      <c r="R752" t="s">
        <v>2044</v>
      </c>
      <c r="S752" s="8">
        <f t="shared" si="31"/>
        <v>40360.208333333336</v>
      </c>
      <c r="T752" s="8">
        <f t="shared" si="31"/>
        <v>40385.208333333336</v>
      </c>
    </row>
    <row r="753" spans="1:20" ht="16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>E753/D753</f>
        <v>2.3230555555555554</v>
      </c>
      <c r="P753">
        <f t="shared" si="30"/>
        <v>30.974074074074075</v>
      </c>
      <c r="Q753" t="s">
        <v>2048</v>
      </c>
      <c r="R753" t="s">
        <v>2049</v>
      </c>
      <c r="S753" s="8">
        <f t="shared" si="31"/>
        <v>42446.208333333328</v>
      </c>
      <c r="T753" s="8">
        <f t="shared" si="31"/>
        <v>42461.208333333328</v>
      </c>
    </row>
    <row r="754" spans="1:20" ht="16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>E754/D754</f>
        <v>0.92448275862068963</v>
      </c>
      <c r="P754">
        <f t="shared" si="30"/>
        <v>47.035087719298247</v>
      </c>
      <c r="Q754" t="s">
        <v>2040</v>
      </c>
      <c r="R754" t="s">
        <v>2041</v>
      </c>
      <c r="S754" s="8">
        <f t="shared" si="31"/>
        <v>40395.208333333336</v>
      </c>
      <c r="T754" s="8">
        <f t="shared" si="31"/>
        <v>40413.208333333336</v>
      </c>
    </row>
    <row r="755" spans="1:20" ht="16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>E755/D755</f>
        <v>2.5670212765957445</v>
      </c>
      <c r="P755">
        <f t="shared" si="30"/>
        <v>88.065693430656935</v>
      </c>
      <c r="Q755" t="s">
        <v>2055</v>
      </c>
      <c r="R755" t="s">
        <v>2056</v>
      </c>
      <c r="S755" s="8">
        <f t="shared" si="31"/>
        <v>40321.208333333336</v>
      </c>
      <c r="T755" s="8">
        <f t="shared" si="31"/>
        <v>40336.208333333336</v>
      </c>
    </row>
    <row r="756" spans="1:20" ht="16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>E756/D756</f>
        <v>1.6847017045454546</v>
      </c>
      <c r="P756">
        <f t="shared" si="30"/>
        <v>37.005616224648989</v>
      </c>
      <c r="Q756" t="s">
        <v>2040</v>
      </c>
      <c r="R756" t="s">
        <v>2041</v>
      </c>
      <c r="S756" s="8">
        <f t="shared" si="31"/>
        <v>41210.208333333336</v>
      </c>
      <c r="T756" s="8">
        <f t="shared" si="31"/>
        <v>41263.25</v>
      </c>
    </row>
    <row r="757" spans="1:20" ht="16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>E757/D757</f>
        <v>1.6657777777777778</v>
      </c>
      <c r="P757">
        <f t="shared" si="30"/>
        <v>26.027777777777779</v>
      </c>
      <c r="Q757" t="s">
        <v>2040</v>
      </c>
      <c r="R757" t="s">
        <v>2041</v>
      </c>
      <c r="S757" s="8">
        <f t="shared" si="31"/>
        <v>43096.25</v>
      </c>
      <c r="T757" s="8">
        <f t="shared" si="31"/>
        <v>43108.25</v>
      </c>
    </row>
    <row r="758" spans="1:20" ht="16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>E758/D758</f>
        <v>7.7207692307692311</v>
      </c>
      <c r="P758">
        <f t="shared" si="30"/>
        <v>67.817567567567565</v>
      </c>
      <c r="Q758" t="s">
        <v>2040</v>
      </c>
      <c r="R758" t="s">
        <v>2041</v>
      </c>
      <c r="S758" s="8">
        <f t="shared" si="31"/>
        <v>42024.25</v>
      </c>
      <c r="T758" s="8">
        <f t="shared" si="31"/>
        <v>42030.25</v>
      </c>
    </row>
    <row r="759" spans="1:20" ht="16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>E759/D759</f>
        <v>4.0685714285714285</v>
      </c>
      <c r="P759">
        <f t="shared" si="30"/>
        <v>49.964912280701753</v>
      </c>
      <c r="Q759" t="s">
        <v>2042</v>
      </c>
      <c r="R759" t="s">
        <v>2045</v>
      </c>
      <c r="S759" s="8">
        <f t="shared" si="31"/>
        <v>40675.208333333336</v>
      </c>
      <c r="T759" s="8">
        <f t="shared" si="31"/>
        <v>40679.208333333336</v>
      </c>
    </row>
    <row r="760" spans="1:20" ht="16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>E760/D760</f>
        <v>5.6420608108108112</v>
      </c>
      <c r="P760">
        <f t="shared" si="30"/>
        <v>110.01646903820817</v>
      </c>
      <c r="Q760" t="s">
        <v>2036</v>
      </c>
      <c r="R760" t="s">
        <v>2037</v>
      </c>
      <c r="S760" s="8">
        <f t="shared" si="31"/>
        <v>41936.208333333336</v>
      </c>
      <c r="T760" s="8">
        <f t="shared" si="31"/>
        <v>41945.208333333336</v>
      </c>
    </row>
    <row r="761" spans="1:20" ht="31.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>E761/D761</f>
        <v>0.6842686567164179</v>
      </c>
      <c r="P761">
        <f t="shared" si="30"/>
        <v>89.964678178963894</v>
      </c>
      <c r="Q761" t="s">
        <v>2036</v>
      </c>
      <c r="R761" t="s">
        <v>2044</v>
      </c>
      <c r="S761" s="8">
        <f t="shared" si="31"/>
        <v>43136.25</v>
      </c>
      <c r="T761" s="8">
        <f t="shared" si="31"/>
        <v>43166.25</v>
      </c>
    </row>
    <row r="762" spans="1:20" ht="16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>E762/D762</f>
        <v>0.34351966873706002</v>
      </c>
      <c r="P762">
        <f t="shared" si="30"/>
        <v>79.009523809523813</v>
      </c>
      <c r="Q762" t="s">
        <v>2051</v>
      </c>
      <c r="R762" t="s">
        <v>2052</v>
      </c>
      <c r="S762" s="8">
        <f t="shared" si="31"/>
        <v>43678.208333333328</v>
      </c>
      <c r="T762" s="8">
        <f t="shared" si="31"/>
        <v>43707.208333333328</v>
      </c>
    </row>
    <row r="763" spans="1:20" ht="16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>E763/D763</f>
        <v>6.5545454545454547</v>
      </c>
      <c r="P763">
        <f t="shared" si="30"/>
        <v>86.867469879518069</v>
      </c>
      <c r="Q763" t="s">
        <v>2036</v>
      </c>
      <c r="R763" t="s">
        <v>2037</v>
      </c>
      <c r="S763" s="8">
        <f t="shared" si="31"/>
        <v>42938.208333333328</v>
      </c>
      <c r="T763" s="8">
        <f t="shared" si="31"/>
        <v>42943.208333333328</v>
      </c>
    </row>
    <row r="764" spans="1:20" ht="16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>E764/D764</f>
        <v>1.7725714285714285</v>
      </c>
      <c r="P764">
        <f t="shared" si="30"/>
        <v>62.04</v>
      </c>
      <c r="Q764" t="s">
        <v>2036</v>
      </c>
      <c r="R764" t="s">
        <v>2059</v>
      </c>
      <c r="S764" s="8">
        <f t="shared" si="31"/>
        <v>41241.25</v>
      </c>
      <c r="T764" s="8">
        <f t="shared" si="31"/>
        <v>41252.25</v>
      </c>
    </row>
    <row r="765" spans="1:20" ht="16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>E765/D765</f>
        <v>1.1317857142857144</v>
      </c>
      <c r="P765">
        <f t="shared" si="30"/>
        <v>26.970212765957445</v>
      </c>
      <c r="Q765" t="s">
        <v>2040</v>
      </c>
      <c r="R765" t="s">
        <v>2041</v>
      </c>
      <c r="S765" s="8">
        <f t="shared" si="31"/>
        <v>41037.208333333336</v>
      </c>
      <c r="T765" s="8">
        <f t="shared" si="31"/>
        <v>41072.208333333336</v>
      </c>
    </row>
    <row r="766" spans="1:20" ht="31.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>E766/D766</f>
        <v>7.2818181818181822</v>
      </c>
      <c r="P766">
        <f t="shared" si="30"/>
        <v>54.121621621621621</v>
      </c>
      <c r="Q766" t="s">
        <v>2036</v>
      </c>
      <c r="R766" t="s">
        <v>2037</v>
      </c>
      <c r="S766" s="8">
        <f t="shared" si="31"/>
        <v>40676.208333333336</v>
      </c>
      <c r="T766" s="8">
        <f t="shared" si="31"/>
        <v>40684.208333333336</v>
      </c>
    </row>
    <row r="767" spans="1:20" ht="16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>E767/D767</f>
        <v>2.0833333333333335</v>
      </c>
      <c r="P767">
        <f t="shared" si="30"/>
        <v>41.035353535353536</v>
      </c>
      <c r="Q767" t="s">
        <v>2036</v>
      </c>
      <c r="R767" t="s">
        <v>2046</v>
      </c>
      <c r="S767" s="8">
        <f t="shared" si="31"/>
        <v>42840.208333333328</v>
      </c>
      <c r="T767" s="8">
        <f t="shared" si="31"/>
        <v>42865.208333333328</v>
      </c>
    </row>
    <row r="768" spans="1:20" ht="31.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>E768/D768</f>
        <v>0.31171232876712329</v>
      </c>
      <c r="P768">
        <f t="shared" si="30"/>
        <v>55.052419354838712</v>
      </c>
      <c r="Q768" t="s">
        <v>2042</v>
      </c>
      <c r="R768" t="s">
        <v>2064</v>
      </c>
      <c r="S768" s="8">
        <f t="shared" si="31"/>
        <v>43362.208333333328</v>
      </c>
      <c r="T768" s="8">
        <f t="shared" si="31"/>
        <v>43363.208333333328</v>
      </c>
    </row>
    <row r="769" spans="1:20" ht="16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>E769/D769</f>
        <v>0.56967078189300413</v>
      </c>
      <c r="P769">
        <f t="shared" si="30"/>
        <v>107.93762183235867</v>
      </c>
      <c r="Q769" t="s">
        <v>2048</v>
      </c>
      <c r="R769" t="s">
        <v>2060</v>
      </c>
      <c r="S769" s="8">
        <f t="shared" si="31"/>
        <v>42283.208333333328</v>
      </c>
      <c r="T769" s="8">
        <f t="shared" si="31"/>
        <v>42328.25</v>
      </c>
    </row>
    <row r="770" spans="1:20" ht="16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>E770/D770</f>
        <v>2.31</v>
      </c>
      <c r="P770">
        <f t="shared" si="30"/>
        <v>73.92</v>
      </c>
      <c r="Q770" t="s">
        <v>2040</v>
      </c>
      <c r="R770" t="s">
        <v>2041</v>
      </c>
      <c r="S770" s="8">
        <f t="shared" si="31"/>
        <v>41619.25</v>
      </c>
      <c r="T770" s="8">
        <f t="shared" si="31"/>
        <v>41634.25</v>
      </c>
    </row>
    <row r="771" spans="1:20" ht="16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>E771/D771</f>
        <v>0.86867834394904464</v>
      </c>
      <c r="P771">
        <f t="shared" ref="P771:P834" si="32">E771/G771</f>
        <v>31.995894428152493</v>
      </c>
      <c r="Q771" t="s">
        <v>2051</v>
      </c>
      <c r="R771" t="s">
        <v>2052</v>
      </c>
      <c r="S771" s="8">
        <f t="shared" ref="S771:T834" si="33">(((J771/60)/60)/24)+DATE(1970,1,1)</f>
        <v>41501.208333333336</v>
      </c>
      <c r="T771" s="8">
        <f t="shared" si="33"/>
        <v>41527.208333333336</v>
      </c>
    </row>
    <row r="772" spans="1:20" ht="16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>E772/D772</f>
        <v>2.7074418604651163</v>
      </c>
      <c r="P772">
        <f t="shared" si="32"/>
        <v>53.898148148148145</v>
      </c>
      <c r="Q772" t="s">
        <v>2040</v>
      </c>
      <c r="R772" t="s">
        <v>2041</v>
      </c>
      <c r="S772" s="8">
        <f t="shared" si="33"/>
        <v>41743.208333333336</v>
      </c>
      <c r="T772" s="8">
        <f t="shared" si="33"/>
        <v>41750.208333333336</v>
      </c>
    </row>
    <row r="773" spans="1:20" ht="16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>E773/D773</f>
        <v>0.49446428571428569</v>
      </c>
      <c r="P773">
        <f t="shared" si="32"/>
        <v>106.5</v>
      </c>
      <c r="Q773" t="s">
        <v>2040</v>
      </c>
      <c r="R773" t="s">
        <v>2041</v>
      </c>
      <c r="S773" s="8">
        <f t="shared" si="33"/>
        <v>43491.25</v>
      </c>
      <c r="T773" s="8">
        <f t="shared" si="33"/>
        <v>43518.25</v>
      </c>
    </row>
    <row r="774" spans="1:20" ht="16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>E774/D774</f>
        <v>1.1335962566844919</v>
      </c>
      <c r="P774">
        <f t="shared" si="32"/>
        <v>32.999805409612762</v>
      </c>
      <c r="Q774" t="s">
        <v>2036</v>
      </c>
      <c r="R774" t="s">
        <v>2046</v>
      </c>
      <c r="S774" s="8">
        <f t="shared" si="33"/>
        <v>43505.25</v>
      </c>
      <c r="T774" s="8">
        <f t="shared" si="33"/>
        <v>43509.25</v>
      </c>
    </row>
    <row r="775" spans="1:20" ht="16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>E775/D775</f>
        <v>1.9055555555555554</v>
      </c>
      <c r="P775">
        <f t="shared" si="32"/>
        <v>43.00254993625159</v>
      </c>
      <c r="Q775" t="s">
        <v>2040</v>
      </c>
      <c r="R775" t="s">
        <v>2041</v>
      </c>
      <c r="S775" s="8">
        <f t="shared" si="33"/>
        <v>42838.208333333328</v>
      </c>
      <c r="T775" s="8">
        <f t="shared" si="33"/>
        <v>42848.208333333328</v>
      </c>
    </row>
    <row r="776" spans="1:20" ht="16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>E776/D776</f>
        <v>1.355</v>
      </c>
      <c r="P776">
        <f t="shared" si="32"/>
        <v>86.858974358974365</v>
      </c>
      <c r="Q776" t="s">
        <v>2038</v>
      </c>
      <c r="R776" t="s">
        <v>2039</v>
      </c>
      <c r="S776" s="8">
        <f t="shared" si="33"/>
        <v>42513.208333333328</v>
      </c>
      <c r="T776" s="8">
        <f t="shared" si="33"/>
        <v>42554.208333333328</v>
      </c>
    </row>
    <row r="777" spans="1:20" ht="31.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>E777/D777</f>
        <v>0.10297872340425532</v>
      </c>
      <c r="P777">
        <f t="shared" si="32"/>
        <v>96.8</v>
      </c>
      <c r="Q777" t="s">
        <v>2036</v>
      </c>
      <c r="R777" t="s">
        <v>2037</v>
      </c>
      <c r="S777" s="8">
        <f t="shared" si="33"/>
        <v>41949.25</v>
      </c>
      <c r="T777" s="8">
        <f t="shared" si="33"/>
        <v>41959.25</v>
      </c>
    </row>
    <row r="778" spans="1:20" ht="16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>E778/D778</f>
        <v>0.65544223826714798</v>
      </c>
      <c r="P778">
        <f t="shared" si="32"/>
        <v>32.995456610631528</v>
      </c>
      <c r="Q778" t="s">
        <v>2040</v>
      </c>
      <c r="R778" t="s">
        <v>2041</v>
      </c>
      <c r="S778" s="8">
        <f t="shared" si="33"/>
        <v>43650.208333333328</v>
      </c>
      <c r="T778" s="8">
        <f t="shared" si="33"/>
        <v>43668.208333333328</v>
      </c>
    </row>
    <row r="779" spans="1:20" ht="16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>E779/D779</f>
        <v>0.49026652452025588</v>
      </c>
      <c r="P779">
        <f t="shared" si="32"/>
        <v>68.028106508875737</v>
      </c>
      <c r="Q779" t="s">
        <v>2040</v>
      </c>
      <c r="R779" t="s">
        <v>2041</v>
      </c>
      <c r="S779" s="8">
        <f t="shared" si="33"/>
        <v>40809.208333333336</v>
      </c>
      <c r="T779" s="8">
        <f t="shared" si="33"/>
        <v>40838.208333333336</v>
      </c>
    </row>
    <row r="780" spans="1:20" ht="16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>E780/D780</f>
        <v>7.8792307692307695</v>
      </c>
      <c r="P780">
        <f t="shared" si="32"/>
        <v>58.867816091954026</v>
      </c>
      <c r="Q780" t="s">
        <v>2042</v>
      </c>
      <c r="R780" t="s">
        <v>2050</v>
      </c>
      <c r="S780" s="8">
        <f t="shared" si="33"/>
        <v>40768.208333333336</v>
      </c>
      <c r="T780" s="8">
        <f t="shared" si="33"/>
        <v>40773.208333333336</v>
      </c>
    </row>
    <row r="781" spans="1:20" ht="16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>E781/D781</f>
        <v>0.80306347746090156</v>
      </c>
      <c r="P781">
        <f t="shared" si="32"/>
        <v>105.04572803850782</v>
      </c>
      <c r="Q781" t="s">
        <v>2040</v>
      </c>
      <c r="R781" t="s">
        <v>2041</v>
      </c>
      <c r="S781" s="8">
        <f t="shared" si="33"/>
        <v>42230.208333333328</v>
      </c>
      <c r="T781" s="8">
        <f t="shared" si="33"/>
        <v>42239.208333333328</v>
      </c>
    </row>
    <row r="782" spans="1:20" ht="16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>E782/D782</f>
        <v>1.0629411764705883</v>
      </c>
      <c r="P782">
        <f t="shared" si="32"/>
        <v>33.054878048780488</v>
      </c>
      <c r="Q782" t="s">
        <v>2042</v>
      </c>
      <c r="R782" t="s">
        <v>2045</v>
      </c>
      <c r="S782" s="8">
        <f t="shared" si="33"/>
        <v>42573.208333333328</v>
      </c>
      <c r="T782" s="8">
        <f t="shared" si="33"/>
        <v>42592.208333333328</v>
      </c>
    </row>
    <row r="783" spans="1:20" ht="16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>E783/D783</f>
        <v>0.50735632183908042</v>
      </c>
      <c r="P783">
        <f t="shared" si="32"/>
        <v>78.821428571428569</v>
      </c>
      <c r="Q783" t="s">
        <v>2040</v>
      </c>
      <c r="R783" t="s">
        <v>2041</v>
      </c>
      <c r="S783" s="8">
        <f t="shared" si="33"/>
        <v>40482.208333333336</v>
      </c>
      <c r="T783" s="8">
        <f t="shared" si="33"/>
        <v>40533.25</v>
      </c>
    </row>
    <row r="784" spans="1:20" ht="16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>E784/D784</f>
        <v>2.153137254901961</v>
      </c>
      <c r="P784">
        <f t="shared" si="32"/>
        <v>68.204968944099377</v>
      </c>
      <c r="Q784" t="s">
        <v>2042</v>
      </c>
      <c r="R784" t="s">
        <v>2050</v>
      </c>
      <c r="S784" s="8">
        <f t="shared" si="33"/>
        <v>40603.25</v>
      </c>
      <c r="T784" s="8">
        <f t="shared" si="33"/>
        <v>40631.208333333336</v>
      </c>
    </row>
    <row r="785" spans="1:20" ht="16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>E785/D785</f>
        <v>1.4122972972972974</v>
      </c>
      <c r="P785">
        <f t="shared" si="32"/>
        <v>75.731884057971016</v>
      </c>
      <c r="Q785" t="s">
        <v>2036</v>
      </c>
      <c r="R785" t="s">
        <v>2037</v>
      </c>
      <c r="S785" s="8">
        <f t="shared" si="33"/>
        <v>41625.25</v>
      </c>
      <c r="T785" s="8">
        <f t="shared" si="33"/>
        <v>41632.25</v>
      </c>
    </row>
    <row r="786" spans="1:20" ht="16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>E786/D786</f>
        <v>1.1533745781777278</v>
      </c>
      <c r="P786">
        <f t="shared" si="32"/>
        <v>30.996070133010882</v>
      </c>
      <c r="Q786" t="s">
        <v>2038</v>
      </c>
      <c r="R786" t="s">
        <v>2039</v>
      </c>
      <c r="S786" s="8">
        <f t="shared" si="33"/>
        <v>42435.25</v>
      </c>
      <c r="T786" s="8">
        <f t="shared" si="33"/>
        <v>42446.208333333328</v>
      </c>
    </row>
    <row r="787" spans="1:20" ht="31.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>E787/D787</f>
        <v>1.9311940298507462</v>
      </c>
      <c r="P787">
        <f t="shared" si="32"/>
        <v>101.88188976377953</v>
      </c>
      <c r="Q787" t="s">
        <v>2042</v>
      </c>
      <c r="R787" t="s">
        <v>2050</v>
      </c>
      <c r="S787" s="8">
        <f t="shared" si="33"/>
        <v>43582.208333333328</v>
      </c>
      <c r="T787" s="8">
        <f t="shared" si="33"/>
        <v>43616.208333333328</v>
      </c>
    </row>
    <row r="788" spans="1:20" ht="16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>E788/D788</f>
        <v>7.2973333333333334</v>
      </c>
      <c r="P788">
        <f t="shared" si="32"/>
        <v>52.879227053140099</v>
      </c>
      <c r="Q788" t="s">
        <v>2036</v>
      </c>
      <c r="R788" t="s">
        <v>2059</v>
      </c>
      <c r="S788" s="8">
        <f t="shared" si="33"/>
        <v>43186.208333333328</v>
      </c>
      <c r="T788" s="8">
        <f t="shared" si="33"/>
        <v>43193.208333333328</v>
      </c>
    </row>
    <row r="789" spans="1:20" ht="16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>E789/D789</f>
        <v>0.99663398692810456</v>
      </c>
      <c r="P789">
        <f t="shared" si="32"/>
        <v>71.005820721769496</v>
      </c>
      <c r="Q789" t="s">
        <v>2036</v>
      </c>
      <c r="R789" t="s">
        <v>2037</v>
      </c>
      <c r="S789" s="8">
        <f t="shared" si="33"/>
        <v>40684.208333333336</v>
      </c>
      <c r="T789" s="8">
        <f t="shared" si="33"/>
        <v>40693.208333333336</v>
      </c>
    </row>
    <row r="790" spans="1:20" ht="16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>E790/D790</f>
        <v>0.88166666666666671</v>
      </c>
      <c r="P790">
        <f t="shared" si="32"/>
        <v>102.38709677419355</v>
      </c>
      <c r="Q790" t="s">
        <v>2042</v>
      </c>
      <c r="R790" t="s">
        <v>2050</v>
      </c>
      <c r="S790" s="8">
        <f t="shared" si="33"/>
        <v>41202.208333333336</v>
      </c>
      <c r="T790" s="8">
        <f t="shared" si="33"/>
        <v>41223.25</v>
      </c>
    </row>
    <row r="791" spans="1:20" ht="16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>E791/D791</f>
        <v>0.37233333333333335</v>
      </c>
      <c r="P791">
        <f t="shared" si="32"/>
        <v>74.466666666666669</v>
      </c>
      <c r="Q791" t="s">
        <v>2040</v>
      </c>
      <c r="R791" t="s">
        <v>2041</v>
      </c>
      <c r="S791" s="8">
        <f t="shared" si="33"/>
        <v>41786.208333333336</v>
      </c>
      <c r="T791" s="8">
        <f t="shared" si="33"/>
        <v>41823.208333333336</v>
      </c>
    </row>
    <row r="792" spans="1:20" ht="16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>E792/D792</f>
        <v>0.30540075309306081</v>
      </c>
      <c r="P792">
        <f t="shared" si="32"/>
        <v>51.009883198562441</v>
      </c>
      <c r="Q792" t="s">
        <v>2040</v>
      </c>
      <c r="R792" t="s">
        <v>2041</v>
      </c>
      <c r="S792" s="8">
        <f t="shared" si="33"/>
        <v>40223.25</v>
      </c>
      <c r="T792" s="8">
        <f t="shared" si="33"/>
        <v>40229.25</v>
      </c>
    </row>
    <row r="793" spans="1:20" ht="16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>E793/D793</f>
        <v>0.25714285714285712</v>
      </c>
      <c r="P793">
        <f t="shared" si="32"/>
        <v>90</v>
      </c>
      <c r="Q793" t="s">
        <v>2034</v>
      </c>
      <c r="R793" t="s">
        <v>2035</v>
      </c>
      <c r="S793" s="8">
        <f t="shared" si="33"/>
        <v>42715.25</v>
      </c>
      <c r="T793" s="8">
        <f t="shared" si="33"/>
        <v>42731.25</v>
      </c>
    </row>
    <row r="794" spans="1:20" ht="16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>E794/D794</f>
        <v>0.34</v>
      </c>
      <c r="P794">
        <f t="shared" si="32"/>
        <v>97.142857142857139</v>
      </c>
      <c r="Q794" t="s">
        <v>2040</v>
      </c>
      <c r="R794" t="s">
        <v>2041</v>
      </c>
      <c r="S794" s="8">
        <f t="shared" si="33"/>
        <v>41451.208333333336</v>
      </c>
      <c r="T794" s="8">
        <f t="shared" si="33"/>
        <v>41479.208333333336</v>
      </c>
    </row>
    <row r="795" spans="1:20" ht="16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>E795/D795</f>
        <v>11.859090909090909</v>
      </c>
      <c r="P795">
        <f t="shared" si="32"/>
        <v>72.071823204419886</v>
      </c>
      <c r="Q795" t="s">
        <v>2048</v>
      </c>
      <c r="R795" t="s">
        <v>2049</v>
      </c>
      <c r="S795" s="8">
        <f t="shared" si="33"/>
        <v>41450.208333333336</v>
      </c>
      <c r="T795" s="8">
        <f t="shared" si="33"/>
        <v>41454.208333333336</v>
      </c>
    </row>
    <row r="796" spans="1:20" ht="16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>E796/D796</f>
        <v>1.2539393939393939</v>
      </c>
      <c r="P796">
        <f t="shared" si="32"/>
        <v>75.236363636363635</v>
      </c>
      <c r="Q796" t="s">
        <v>2036</v>
      </c>
      <c r="R796" t="s">
        <v>2037</v>
      </c>
      <c r="S796" s="8">
        <f t="shared" si="33"/>
        <v>43091.25</v>
      </c>
      <c r="T796" s="8">
        <f t="shared" si="33"/>
        <v>43103.25</v>
      </c>
    </row>
    <row r="797" spans="1:20" ht="31.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>E797/D797</f>
        <v>0.14394366197183098</v>
      </c>
      <c r="P797">
        <f t="shared" si="32"/>
        <v>32.967741935483872</v>
      </c>
      <c r="Q797" t="s">
        <v>2042</v>
      </c>
      <c r="R797" t="s">
        <v>2045</v>
      </c>
      <c r="S797" s="8">
        <f t="shared" si="33"/>
        <v>42675.208333333328</v>
      </c>
      <c r="T797" s="8">
        <f t="shared" si="33"/>
        <v>42678.208333333328</v>
      </c>
    </row>
    <row r="798" spans="1:20" ht="16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>E798/D798</f>
        <v>0.54807692307692313</v>
      </c>
      <c r="P798">
        <f t="shared" si="32"/>
        <v>54.807692307692307</v>
      </c>
      <c r="Q798" t="s">
        <v>2051</v>
      </c>
      <c r="R798" t="s">
        <v>2062</v>
      </c>
      <c r="S798" s="8">
        <f t="shared" si="33"/>
        <v>41859.208333333336</v>
      </c>
      <c r="T798" s="8">
        <f t="shared" si="33"/>
        <v>41866.208333333336</v>
      </c>
    </row>
    <row r="799" spans="1:20" ht="16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>E799/D799</f>
        <v>1.0963157894736841</v>
      </c>
      <c r="P799">
        <f t="shared" si="32"/>
        <v>45.037837837837834</v>
      </c>
      <c r="Q799" t="s">
        <v>2038</v>
      </c>
      <c r="R799" t="s">
        <v>2039</v>
      </c>
      <c r="S799" s="8">
        <f t="shared" si="33"/>
        <v>43464.25</v>
      </c>
      <c r="T799" s="8">
        <f t="shared" si="33"/>
        <v>43487.25</v>
      </c>
    </row>
    <row r="800" spans="1:20" ht="16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>E800/D800</f>
        <v>1.8847058823529412</v>
      </c>
      <c r="P800">
        <f t="shared" si="32"/>
        <v>52.958677685950413</v>
      </c>
      <c r="Q800" t="s">
        <v>2040</v>
      </c>
      <c r="R800" t="s">
        <v>2041</v>
      </c>
      <c r="S800" s="8">
        <f t="shared" si="33"/>
        <v>41060.208333333336</v>
      </c>
      <c r="T800" s="8">
        <f t="shared" si="33"/>
        <v>41088.208333333336</v>
      </c>
    </row>
    <row r="801" spans="1:20" ht="16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>E801/D801</f>
        <v>0.87008284023668636</v>
      </c>
      <c r="P801">
        <f t="shared" si="32"/>
        <v>60.017959183673469</v>
      </c>
      <c r="Q801" t="s">
        <v>2040</v>
      </c>
      <c r="R801" t="s">
        <v>2041</v>
      </c>
      <c r="S801" s="8">
        <f t="shared" si="33"/>
        <v>42399.25</v>
      </c>
      <c r="T801" s="8">
        <f t="shared" si="33"/>
        <v>42403.25</v>
      </c>
    </row>
    <row r="802" spans="1:20" ht="16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>E802/D802</f>
        <v>0.01</v>
      </c>
      <c r="P802">
        <f t="shared" si="32"/>
        <v>1</v>
      </c>
      <c r="Q802" t="s">
        <v>2036</v>
      </c>
      <c r="R802" t="s">
        <v>2037</v>
      </c>
      <c r="S802" s="8">
        <f t="shared" si="33"/>
        <v>42167.208333333328</v>
      </c>
      <c r="T802" s="8">
        <f t="shared" si="33"/>
        <v>42171.208333333328</v>
      </c>
    </row>
    <row r="803" spans="1:20" ht="16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>E803/D803</f>
        <v>2.0291304347826089</v>
      </c>
      <c r="P803">
        <f t="shared" si="32"/>
        <v>44.028301886792455</v>
      </c>
      <c r="Q803" t="s">
        <v>2055</v>
      </c>
      <c r="R803" t="s">
        <v>2056</v>
      </c>
      <c r="S803" s="8">
        <f t="shared" si="33"/>
        <v>43830.25</v>
      </c>
      <c r="T803" s="8">
        <f t="shared" si="33"/>
        <v>43852.25</v>
      </c>
    </row>
    <row r="804" spans="1:20" ht="31.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>E804/D804</f>
        <v>1.9703225806451612</v>
      </c>
      <c r="P804">
        <f t="shared" si="32"/>
        <v>86.028169014084511</v>
      </c>
      <c r="Q804" t="s">
        <v>2055</v>
      </c>
      <c r="R804" t="s">
        <v>2056</v>
      </c>
      <c r="S804" s="8">
        <f t="shared" si="33"/>
        <v>43650.208333333328</v>
      </c>
      <c r="T804" s="8">
        <f t="shared" si="33"/>
        <v>43652.208333333328</v>
      </c>
    </row>
    <row r="805" spans="1:20" ht="31.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>E805/D805</f>
        <v>1.07</v>
      </c>
      <c r="P805">
        <f t="shared" si="32"/>
        <v>28.012875536480685</v>
      </c>
      <c r="Q805" t="s">
        <v>2040</v>
      </c>
      <c r="R805" t="s">
        <v>2041</v>
      </c>
      <c r="S805" s="8">
        <f t="shared" si="33"/>
        <v>43492.25</v>
      </c>
      <c r="T805" s="8">
        <f t="shared" si="33"/>
        <v>43526.25</v>
      </c>
    </row>
    <row r="806" spans="1:20" ht="16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>E806/D806</f>
        <v>2.6873076923076922</v>
      </c>
      <c r="P806">
        <f t="shared" si="32"/>
        <v>32.050458715596328</v>
      </c>
      <c r="Q806" t="s">
        <v>2036</v>
      </c>
      <c r="R806" t="s">
        <v>2037</v>
      </c>
      <c r="S806" s="8">
        <f t="shared" si="33"/>
        <v>43102.25</v>
      </c>
      <c r="T806" s="8">
        <f t="shared" si="33"/>
        <v>43122.25</v>
      </c>
    </row>
    <row r="807" spans="1:20" ht="31.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>E807/D807</f>
        <v>0.50845360824742269</v>
      </c>
      <c r="P807">
        <f t="shared" si="32"/>
        <v>73.611940298507463</v>
      </c>
      <c r="Q807" t="s">
        <v>2042</v>
      </c>
      <c r="R807" t="s">
        <v>2043</v>
      </c>
      <c r="S807" s="8">
        <f t="shared" si="33"/>
        <v>41958.25</v>
      </c>
      <c r="T807" s="8">
        <f t="shared" si="33"/>
        <v>42009.25</v>
      </c>
    </row>
    <row r="808" spans="1:20" ht="16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>E808/D808</f>
        <v>11.802857142857142</v>
      </c>
      <c r="P808">
        <f t="shared" si="32"/>
        <v>108.71052631578948</v>
      </c>
      <c r="Q808" t="s">
        <v>2042</v>
      </c>
      <c r="R808" t="s">
        <v>2045</v>
      </c>
      <c r="S808" s="8">
        <f t="shared" si="33"/>
        <v>40973.25</v>
      </c>
      <c r="T808" s="8">
        <f t="shared" si="33"/>
        <v>40997.208333333336</v>
      </c>
    </row>
    <row r="809" spans="1:20" ht="16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>E809/D809</f>
        <v>2.64</v>
      </c>
      <c r="P809">
        <f t="shared" si="32"/>
        <v>42.97674418604651</v>
      </c>
      <c r="Q809" t="s">
        <v>2040</v>
      </c>
      <c r="R809" t="s">
        <v>2041</v>
      </c>
      <c r="S809" s="8">
        <f t="shared" si="33"/>
        <v>43753.208333333328</v>
      </c>
      <c r="T809" s="8">
        <f t="shared" si="33"/>
        <v>43797.25</v>
      </c>
    </row>
    <row r="810" spans="1:20" ht="16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>E810/D810</f>
        <v>0.30442307692307691</v>
      </c>
      <c r="P810">
        <f t="shared" si="32"/>
        <v>83.315789473684205</v>
      </c>
      <c r="Q810" t="s">
        <v>2034</v>
      </c>
      <c r="R810" t="s">
        <v>2035</v>
      </c>
      <c r="S810" s="8">
        <f t="shared" si="33"/>
        <v>42507.208333333328</v>
      </c>
      <c r="T810" s="8">
        <f t="shared" si="33"/>
        <v>42524.208333333328</v>
      </c>
    </row>
    <row r="811" spans="1:20" ht="16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>E811/D811</f>
        <v>0.62880681818181816</v>
      </c>
      <c r="P811">
        <f t="shared" si="32"/>
        <v>42</v>
      </c>
      <c r="Q811" t="s">
        <v>2042</v>
      </c>
      <c r="R811" t="s">
        <v>2043</v>
      </c>
      <c r="S811" s="8">
        <f t="shared" si="33"/>
        <v>41135.208333333336</v>
      </c>
      <c r="T811" s="8">
        <f t="shared" si="33"/>
        <v>41136.208333333336</v>
      </c>
    </row>
    <row r="812" spans="1:20" ht="16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>E812/D812</f>
        <v>1.9312499999999999</v>
      </c>
      <c r="P812">
        <f t="shared" si="32"/>
        <v>55.927601809954751</v>
      </c>
      <c r="Q812" t="s">
        <v>2040</v>
      </c>
      <c r="R812" t="s">
        <v>2041</v>
      </c>
      <c r="S812" s="8">
        <f t="shared" si="33"/>
        <v>43067.25</v>
      </c>
      <c r="T812" s="8">
        <f t="shared" si="33"/>
        <v>43077.25</v>
      </c>
    </row>
    <row r="813" spans="1:20" ht="16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>E813/D813</f>
        <v>0.77102702702702708</v>
      </c>
      <c r="P813">
        <f t="shared" si="32"/>
        <v>105.03681885125184</v>
      </c>
      <c r="Q813" t="s">
        <v>2051</v>
      </c>
      <c r="R813" t="s">
        <v>2052</v>
      </c>
      <c r="S813" s="8">
        <f t="shared" si="33"/>
        <v>42378.25</v>
      </c>
      <c r="T813" s="8">
        <f t="shared" si="33"/>
        <v>42380.25</v>
      </c>
    </row>
    <row r="814" spans="1:20" ht="16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>E814/D814</f>
        <v>2.2552763819095478</v>
      </c>
      <c r="P814">
        <f t="shared" si="32"/>
        <v>48</v>
      </c>
      <c r="Q814" t="s">
        <v>2048</v>
      </c>
      <c r="R814" t="s">
        <v>2049</v>
      </c>
      <c r="S814" s="8">
        <f t="shared" si="33"/>
        <v>43206.208333333328</v>
      </c>
      <c r="T814" s="8">
        <f t="shared" si="33"/>
        <v>43211.208333333328</v>
      </c>
    </row>
    <row r="815" spans="1:20" ht="16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>E815/D815</f>
        <v>2.3940625</v>
      </c>
      <c r="P815">
        <f t="shared" si="32"/>
        <v>112.66176470588235</v>
      </c>
      <c r="Q815" t="s">
        <v>2051</v>
      </c>
      <c r="R815" t="s">
        <v>2052</v>
      </c>
      <c r="S815" s="8">
        <f t="shared" si="33"/>
        <v>41148.208333333336</v>
      </c>
      <c r="T815" s="8">
        <f t="shared" si="33"/>
        <v>41158.208333333336</v>
      </c>
    </row>
    <row r="816" spans="1:20" ht="16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>E816/D816</f>
        <v>0.921875</v>
      </c>
      <c r="P816">
        <f t="shared" si="32"/>
        <v>81.944444444444443</v>
      </c>
      <c r="Q816" t="s">
        <v>2036</v>
      </c>
      <c r="R816" t="s">
        <v>2037</v>
      </c>
      <c r="S816" s="8">
        <f t="shared" si="33"/>
        <v>42517.208333333328</v>
      </c>
      <c r="T816" s="8">
        <f t="shared" si="33"/>
        <v>42519.208333333328</v>
      </c>
    </row>
    <row r="817" spans="1:20" ht="31.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>E817/D817</f>
        <v>1.3023333333333333</v>
      </c>
      <c r="P817">
        <f t="shared" si="32"/>
        <v>64.049180327868854</v>
      </c>
      <c r="Q817" t="s">
        <v>2036</v>
      </c>
      <c r="R817" t="s">
        <v>2037</v>
      </c>
      <c r="S817" s="8">
        <f t="shared" si="33"/>
        <v>43068.25</v>
      </c>
      <c r="T817" s="8">
        <f t="shared" si="33"/>
        <v>43094.25</v>
      </c>
    </row>
    <row r="818" spans="1:20" ht="16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>E818/D818</f>
        <v>6.1521739130434785</v>
      </c>
      <c r="P818">
        <f t="shared" si="32"/>
        <v>106.39097744360902</v>
      </c>
      <c r="Q818" t="s">
        <v>2040</v>
      </c>
      <c r="R818" t="s">
        <v>2041</v>
      </c>
      <c r="S818" s="8">
        <f t="shared" si="33"/>
        <v>41680.25</v>
      </c>
      <c r="T818" s="8">
        <f t="shared" si="33"/>
        <v>41682.25</v>
      </c>
    </row>
    <row r="819" spans="1:20" ht="16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>E819/D819</f>
        <v>3.687953216374269</v>
      </c>
      <c r="P819">
        <f t="shared" si="32"/>
        <v>76.011249497790274</v>
      </c>
      <c r="Q819" t="s">
        <v>2048</v>
      </c>
      <c r="R819" t="s">
        <v>2049</v>
      </c>
      <c r="S819" s="8">
        <f t="shared" si="33"/>
        <v>43589.208333333328</v>
      </c>
      <c r="T819" s="8">
        <f t="shared" si="33"/>
        <v>43617.208333333328</v>
      </c>
    </row>
    <row r="820" spans="1:20" ht="16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>E820/D820</f>
        <v>10.948571428571428</v>
      </c>
      <c r="P820">
        <f t="shared" si="32"/>
        <v>111.07246376811594</v>
      </c>
      <c r="Q820" t="s">
        <v>2040</v>
      </c>
      <c r="R820" t="s">
        <v>2041</v>
      </c>
      <c r="S820" s="8">
        <f t="shared" si="33"/>
        <v>43486.25</v>
      </c>
      <c r="T820" s="8">
        <f t="shared" si="33"/>
        <v>43499.25</v>
      </c>
    </row>
    <row r="821" spans="1:20" ht="31.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>E821/D821</f>
        <v>0.50662921348314605</v>
      </c>
      <c r="P821">
        <f t="shared" si="32"/>
        <v>95.936170212765958</v>
      </c>
      <c r="Q821" t="s">
        <v>2051</v>
      </c>
      <c r="R821" t="s">
        <v>2052</v>
      </c>
      <c r="S821" s="8">
        <f t="shared" si="33"/>
        <v>41237.25</v>
      </c>
      <c r="T821" s="8">
        <f t="shared" si="33"/>
        <v>41252.25</v>
      </c>
    </row>
    <row r="822" spans="1:20" ht="16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>E822/D822</f>
        <v>8.0060000000000002</v>
      </c>
      <c r="P822">
        <f t="shared" si="32"/>
        <v>43.043010752688176</v>
      </c>
      <c r="Q822" t="s">
        <v>2036</v>
      </c>
      <c r="R822" t="s">
        <v>2037</v>
      </c>
      <c r="S822" s="8">
        <f t="shared" si="33"/>
        <v>43310.208333333328</v>
      </c>
      <c r="T822" s="8">
        <f t="shared" si="33"/>
        <v>43323.208333333328</v>
      </c>
    </row>
    <row r="823" spans="1:20" ht="16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>E823/D823</f>
        <v>2.9128571428571428</v>
      </c>
      <c r="P823">
        <f t="shared" si="32"/>
        <v>67.966666666666669</v>
      </c>
      <c r="Q823" t="s">
        <v>2042</v>
      </c>
      <c r="R823" t="s">
        <v>2043</v>
      </c>
      <c r="S823" s="8">
        <f t="shared" si="33"/>
        <v>42794.25</v>
      </c>
      <c r="T823" s="8">
        <f t="shared" si="33"/>
        <v>42807.208333333328</v>
      </c>
    </row>
    <row r="824" spans="1:20" ht="16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>E824/D824</f>
        <v>3.4996666666666667</v>
      </c>
      <c r="P824">
        <f t="shared" si="32"/>
        <v>89.991428571428571</v>
      </c>
      <c r="Q824" t="s">
        <v>2036</v>
      </c>
      <c r="R824" t="s">
        <v>2037</v>
      </c>
      <c r="S824" s="8">
        <f t="shared" si="33"/>
        <v>41698.25</v>
      </c>
      <c r="T824" s="8">
        <f t="shared" si="33"/>
        <v>41715.208333333336</v>
      </c>
    </row>
    <row r="825" spans="1:20" ht="16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>E825/D825</f>
        <v>3.5707317073170732</v>
      </c>
      <c r="P825">
        <f t="shared" si="32"/>
        <v>58.095238095238095</v>
      </c>
      <c r="Q825" t="s">
        <v>2036</v>
      </c>
      <c r="R825" t="s">
        <v>2037</v>
      </c>
      <c r="S825" s="8">
        <f t="shared" si="33"/>
        <v>41892.208333333336</v>
      </c>
      <c r="T825" s="8">
        <f t="shared" si="33"/>
        <v>41917.208333333336</v>
      </c>
    </row>
    <row r="826" spans="1:20" ht="16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>E826/D826</f>
        <v>1.2648941176470587</v>
      </c>
      <c r="P826">
        <f t="shared" si="32"/>
        <v>83.996875000000003</v>
      </c>
      <c r="Q826" t="s">
        <v>2048</v>
      </c>
      <c r="R826" t="s">
        <v>2049</v>
      </c>
      <c r="S826" s="8">
        <f t="shared" si="33"/>
        <v>40348.208333333336</v>
      </c>
      <c r="T826" s="8">
        <f t="shared" si="33"/>
        <v>40380.208333333336</v>
      </c>
    </row>
    <row r="827" spans="1:20" ht="16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>E827/D827</f>
        <v>3.875</v>
      </c>
      <c r="P827">
        <f t="shared" si="32"/>
        <v>88.853503184713375</v>
      </c>
      <c r="Q827" t="s">
        <v>2042</v>
      </c>
      <c r="R827" t="s">
        <v>2053</v>
      </c>
      <c r="S827" s="8">
        <f t="shared" si="33"/>
        <v>42941.208333333328</v>
      </c>
      <c r="T827" s="8">
        <f t="shared" si="33"/>
        <v>42953.208333333328</v>
      </c>
    </row>
    <row r="828" spans="1:20" ht="31.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>E828/D828</f>
        <v>4.5703571428571426</v>
      </c>
      <c r="P828">
        <f t="shared" si="32"/>
        <v>65.963917525773198</v>
      </c>
      <c r="Q828" t="s">
        <v>2040</v>
      </c>
      <c r="R828" t="s">
        <v>2041</v>
      </c>
      <c r="S828" s="8">
        <f t="shared" si="33"/>
        <v>40525.25</v>
      </c>
      <c r="T828" s="8">
        <f t="shared" si="33"/>
        <v>40553.25</v>
      </c>
    </row>
    <row r="829" spans="1:20" ht="31.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>E829/D829</f>
        <v>2.6669565217391304</v>
      </c>
      <c r="P829">
        <f t="shared" si="32"/>
        <v>74.804878048780495</v>
      </c>
      <c r="Q829" t="s">
        <v>2042</v>
      </c>
      <c r="R829" t="s">
        <v>2045</v>
      </c>
      <c r="S829" s="8">
        <f t="shared" si="33"/>
        <v>40666.208333333336</v>
      </c>
      <c r="T829" s="8">
        <f t="shared" si="33"/>
        <v>40678.208333333336</v>
      </c>
    </row>
    <row r="830" spans="1:20" ht="31.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>E830/D830</f>
        <v>0.69</v>
      </c>
      <c r="P830">
        <f t="shared" si="32"/>
        <v>69.98571428571428</v>
      </c>
      <c r="Q830" t="s">
        <v>2040</v>
      </c>
      <c r="R830" t="s">
        <v>2041</v>
      </c>
      <c r="S830" s="8">
        <f t="shared" si="33"/>
        <v>43340.208333333328</v>
      </c>
      <c r="T830" s="8">
        <f t="shared" si="33"/>
        <v>43365.208333333328</v>
      </c>
    </row>
    <row r="831" spans="1:20" ht="16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>E831/D831</f>
        <v>0.51343749999999999</v>
      </c>
      <c r="P831">
        <f t="shared" si="32"/>
        <v>32.006493506493506</v>
      </c>
      <c r="Q831" t="s">
        <v>2040</v>
      </c>
      <c r="R831" t="s">
        <v>2041</v>
      </c>
      <c r="S831" s="8">
        <f t="shared" si="33"/>
        <v>42164.208333333328</v>
      </c>
      <c r="T831" s="8">
        <f t="shared" si="33"/>
        <v>42179.208333333328</v>
      </c>
    </row>
    <row r="832" spans="1:20" ht="31.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>E832/D832</f>
        <v>1.1710526315789473E-2</v>
      </c>
      <c r="P832">
        <f t="shared" si="32"/>
        <v>64.727272727272734</v>
      </c>
      <c r="Q832" t="s">
        <v>2040</v>
      </c>
      <c r="R832" t="s">
        <v>2041</v>
      </c>
      <c r="S832" s="8">
        <f t="shared" si="33"/>
        <v>43103.25</v>
      </c>
      <c r="T832" s="8">
        <f t="shared" si="33"/>
        <v>43162.25</v>
      </c>
    </row>
    <row r="833" spans="1:20" ht="31.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>E833/D833</f>
        <v>1.089773429454171</v>
      </c>
      <c r="P833">
        <f t="shared" si="32"/>
        <v>24.998110087408456</v>
      </c>
      <c r="Q833" t="s">
        <v>2055</v>
      </c>
      <c r="R833" t="s">
        <v>2056</v>
      </c>
      <c r="S833" s="8">
        <f t="shared" si="33"/>
        <v>40994.208333333336</v>
      </c>
      <c r="T833" s="8">
        <f t="shared" si="33"/>
        <v>41028.208333333336</v>
      </c>
    </row>
    <row r="834" spans="1:20" ht="16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>E834/D834</f>
        <v>3.1517592592592591</v>
      </c>
      <c r="P834">
        <f t="shared" si="32"/>
        <v>104.97764070932922</v>
      </c>
      <c r="Q834" t="s">
        <v>2048</v>
      </c>
      <c r="R834" t="s">
        <v>2060</v>
      </c>
      <c r="S834" s="8">
        <f t="shared" si="33"/>
        <v>42299.208333333328</v>
      </c>
      <c r="T834" s="8">
        <f t="shared" si="33"/>
        <v>42333.25</v>
      </c>
    </row>
    <row r="835" spans="1:20" ht="16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>E835/D835</f>
        <v>1.5769117647058823</v>
      </c>
      <c r="P835">
        <f t="shared" ref="P835:P898" si="34">E835/G835</f>
        <v>64.987878787878785</v>
      </c>
      <c r="Q835" t="s">
        <v>2048</v>
      </c>
      <c r="R835" t="s">
        <v>2060</v>
      </c>
      <c r="S835" s="8">
        <f t="shared" ref="S835:T898" si="35">(((J835/60)/60)/24)+DATE(1970,1,1)</f>
        <v>40588.25</v>
      </c>
      <c r="T835" s="8">
        <f t="shared" si="35"/>
        <v>40599.25</v>
      </c>
    </row>
    <row r="836" spans="1:20" ht="16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>E836/D836</f>
        <v>1.5380821917808218</v>
      </c>
      <c r="P836">
        <f t="shared" si="34"/>
        <v>94.352941176470594</v>
      </c>
      <c r="Q836" t="s">
        <v>2040</v>
      </c>
      <c r="R836" t="s">
        <v>2041</v>
      </c>
      <c r="S836" s="8">
        <f t="shared" si="35"/>
        <v>41448.208333333336</v>
      </c>
      <c r="T836" s="8">
        <f t="shared" si="35"/>
        <v>41454.208333333336</v>
      </c>
    </row>
    <row r="837" spans="1:20" ht="16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>E837/D837</f>
        <v>0.89738979118329465</v>
      </c>
      <c r="P837">
        <f t="shared" si="34"/>
        <v>44.001706484641637</v>
      </c>
      <c r="Q837" t="s">
        <v>2038</v>
      </c>
      <c r="R837" t="s">
        <v>2039</v>
      </c>
      <c r="S837" s="8">
        <f t="shared" si="35"/>
        <v>42063.25</v>
      </c>
      <c r="T837" s="8">
        <f t="shared" si="35"/>
        <v>42069.25</v>
      </c>
    </row>
    <row r="838" spans="1:20" ht="16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>E838/D838</f>
        <v>0.75135802469135804</v>
      </c>
      <c r="P838">
        <f t="shared" si="34"/>
        <v>64.744680851063833</v>
      </c>
      <c r="Q838" t="s">
        <v>2036</v>
      </c>
      <c r="R838" t="s">
        <v>2046</v>
      </c>
      <c r="S838" s="8">
        <f t="shared" si="35"/>
        <v>40214.25</v>
      </c>
      <c r="T838" s="8">
        <f t="shared" si="35"/>
        <v>40225.25</v>
      </c>
    </row>
    <row r="839" spans="1:20" ht="16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>E839/D839</f>
        <v>8.5288135593220336</v>
      </c>
      <c r="P839">
        <f t="shared" si="34"/>
        <v>84.00667779632721</v>
      </c>
      <c r="Q839" t="s">
        <v>2036</v>
      </c>
      <c r="R839" t="s">
        <v>2059</v>
      </c>
      <c r="S839" s="8">
        <f t="shared" si="35"/>
        <v>40629.208333333336</v>
      </c>
      <c r="T839" s="8">
        <f t="shared" si="35"/>
        <v>40683.208333333336</v>
      </c>
    </row>
    <row r="840" spans="1:20" ht="16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>E840/D840</f>
        <v>1.3890625000000001</v>
      </c>
      <c r="P840">
        <f t="shared" si="34"/>
        <v>34.061302681992338</v>
      </c>
      <c r="Q840" t="s">
        <v>2040</v>
      </c>
      <c r="R840" t="s">
        <v>2041</v>
      </c>
      <c r="S840" s="8">
        <f t="shared" si="35"/>
        <v>43370.208333333328</v>
      </c>
      <c r="T840" s="8">
        <f t="shared" si="35"/>
        <v>43379.208333333328</v>
      </c>
    </row>
    <row r="841" spans="1:20" ht="16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>E841/D841</f>
        <v>1.9018181818181819</v>
      </c>
      <c r="P841">
        <f t="shared" si="34"/>
        <v>93.273885350318466</v>
      </c>
      <c r="Q841" t="s">
        <v>2042</v>
      </c>
      <c r="R841" t="s">
        <v>2043</v>
      </c>
      <c r="S841" s="8">
        <f t="shared" si="35"/>
        <v>41715.208333333336</v>
      </c>
      <c r="T841" s="8">
        <f t="shared" si="35"/>
        <v>41760.208333333336</v>
      </c>
    </row>
    <row r="842" spans="1:20" ht="16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>E842/D842</f>
        <v>1.0024333619948409</v>
      </c>
      <c r="P842">
        <f t="shared" si="34"/>
        <v>32.998301726577978</v>
      </c>
      <c r="Q842" t="s">
        <v>2040</v>
      </c>
      <c r="R842" t="s">
        <v>2041</v>
      </c>
      <c r="S842" s="8">
        <f t="shared" si="35"/>
        <v>41836.208333333336</v>
      </c>
      <c r="T842" s="8">
        <f t="shared" si="35"/>
        <v>41838.208333333336</v>
      </c>
    </row>
    <row r="843" spans="1:20" ht="16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>E843/D843</f>
        <v>1.4275824175824177</v>
      </c>
      <c r="P843">
        <f t="shared" si="34"/>
        <v>83.812903225806451</v>
      </c>
      <c r="Q843" t="s">
        <v>2038</v>
      </c>
      <c r="R843" t="s">
        <v>2039</v>
      </c>
      <c r="S843" s="8">
        <f t="shared" si="35"/>
        <v>42419.25</v>
      </c>
      <c r="T843" s="8">
        <f t="shared" si="35"/>
        <v>42435.25</v>
      </c>
    </row>
    <row r="844" spans="1:20" ht="31.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>E844/D844</f>
        <v>5.6313333333333331</v>
      </c>
      <c r="P844">
        <f t="shared" si="34"/>
        <v>63.992424242424242</v>
      </c>
      <c r="Q844" t="s">
        <v>2038</v>
      </c>
      <c r="R844" t="s">
        <v>2047</v>
      </c>
      <c r="S844" s="8">
        <f t="shared" si="35"/>
        <v>43266.208333333328</v>
      </c>
      <c r="T844" s="8">
        <f t="shared" si="35"/>
        <v>43269.208333333328</v>
      </c>
    </row>
    <row r="845" spans="1:20" ht="31.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>E845/D845</f>
        <v>0.30715909090909088</v>
      </c>
      <c r="P845">
        <f t="shared" si="34"/>
        <v>81.909090909090907</v>
      </c>
      <c r="Q845" t="s">
        <v>2055</v>
      </c>
      <c r="R845" t="s">
        <v>2056</v>
      </c>
      <c r="S845" s="8">
        <f t="shared" si="35"/>
        <v>43338.208333333328</v>
      </c>
      <c r="T845" s="8">
        <f t="shared" si="35"/>
        <v>43344.208333333328</v>
      </c>
    </row>
    <row r="846" spans="1:20" ht="16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>E846/D846</f>
        <v>0.99397727272727276</v>
      </c>
      <c r="P846">
        <f t="shared" si="34"/>
        <v>93.053191489361708</v>
      </c>
      <c r="Q846" t="s">
        <v>2042</v>
      </c>
      <c r="R846" t="s">
        <v>2043</v>
      </c>
      <c r="S846" s="8">
        <f t="shared" si="35"/>
        <v>40930.25</v>
      </c>
      <c r="T846" s="8">
        <f t="shared" si="35"/>
        <v>40933.25</v>
      </c>
    </row>
    <row r="847" spans="1:20" ht="16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>E847/D847</f>
        <v>1.9754935622317598</v>
      </c>
      <c r="P847">
        <f t="shared" si="34"/>
        <v>101.98449039881831</v>
      </c>
      <c r="Q847" t="s">
        <v>2038</v>
      </c>
      <c r="R847" t="s">
        <v>2039</v>
      </c>
      <c r="S847" s="8">
        <f t="shared" si="35"/>
        <v>43235.208333333328</v>
      </c>
      <c r="T847" s="8">
        <f t="shared" si="35"/>
        <v>43272.208333333328</v>
      </c>
    </row>
    <row r="848" spans="1:20" ht="16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>E848/D848</f>
        <v>5.085</v>
      </c>
      <c r="P848">
        <f t="shared" si="34"/>
        <v>105.9375</v>
      </c>
      <c r="Q848" t="s">
        <v>2038</v>
      </c>
      <c r="R848" t="s">
        <v>2039</v>
      </c>
      <c r="S848" s="8">
        <f t="shared" si="35"/>
        <v>43302.208333333328</v>
      </c>
      <c r="T848" s="8">
        <f t="shared" si="35"/>
        <v>43338.208333333328</v>
      </c>
    </row>
    <row r="849" spans="1:20" ht="16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>E849/D849</f>
        <v>2.3774468085106384</v>
      </c>
      <c r="P849">
        <f t="shared" si="34"/>
        <v>101.58181818181818</v>
      </c>
      <c r="Q849" t="s">
        <v>2034</v>
      </c>
      <c r="R849" t="s">
        <v>2035</v>
      </c>
      <c r="S849" s="8">
        <f t="shared" si="35"/>
        <v>43107.25</v>
      </c>
      <c r="T849" s="8">
        <f t="shared" si="35"/>
        <v>43110.25</v>
      </c>
    </row>
    <row r="850" spans="1:20" ht="16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>E850/D850</f>
        <v>3.3846875000000001</v>
      </c>
      <c r="P850">
        <f t="shared" si="34"/>
        <v>62.970930232558139</v>
      </c>
      <c r="Q850" t="s">
        <v>2042</v>
      </c>
      <c r="R850" t="s">
        <v>2045</v>
      </c>
      <c r="S850" s="8">
        <f t="shared" si="35"/>
        <v>40341.208333333336</v>
      </c>
      <c r="T850" s="8">
        <f t="shared" si="35"/>
        <v>40350.208333333336</v>
      </c>
    </row>
    <row r="851" spans="1:20" ht="16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>E851/D851</f>
        <v>1.3308955223880596</v>
      </c>
      <c r="P851">
        <f t="shared" si="34"/>
        <v>29.045602605863191</v>
      </c>
      <c r="Q851" t="s">
        <v>2036</v>
      </c>
      <c r="R851" t="s">
        <v>2046</v>
      </c>
      <c r="S851" s="8">
        <f t="shared" si="35"/>
        <v>40948.25</v>
      </c>
      <c r="T851" s="8">
        <f t="shared" si="35"/>
        <v>40951.25</v>
      </c>
    </row>
    <row r="852" spans="1:20" ht="16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>E852/D852</f>
        <v>0.01</v>
      </c>
      <c r="P852">
        <f t="shared" si="34"/>
        <v>1</v>
      </c>
      <c r="Q852" t="s">
        <v>2036</v>
      </c>
      <c r="R852" t="s">
        <v>2037</v>
      </c>
      <c r="S852" s="8">
        <f t="shared" si="35"/>
        <v>40866.25</v>
      </c>
      <c r="T852" s="8">
        <f t="shared" si="35"/>
        <v>40881.25</v>
      </c>
    </row>
    <row r="853" spans="1:20" ht="31.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>E853/D853</f>
        <v>2.0779999999999998</v>
      </c>
      <c r="P853">
        <f t="shared" si="34"/>
        <v>77.924999999999997</v>
      </c>
      <c r="Q853" t="s">
        <v>2036</v>
      </c>
      <c r="R853" t="s">
        <v>2044</v>
      </c>
      <c r="S853" s="8">
        <f t="shared" si="35"/>
        <v>41031.208333333336</v>
      </c>
      <c r="T853" s="8">
        <f t="shared" si="35"/>
        <v>41064.208333333336</v>
      </c>
    </row>
    <row r="854" spans="1:20" ht="31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>E854/D854</f>
        <v>0.51122448979591839</v>
      </c>
      <c r="P854">
        <f t="shared" si="34"/>
        <v>80.806451612903231</v>
      </c>
      <c r="Q854" t="s">
        <v>2051</v>
      </c>
      <c r="R854" t="s">
        <v>2052</v>
      </c>
      <c r="S854" s="8">
        <f t="shared" si="35"/>
        <v>40740.208333333336</v>
      </c>
      <c r="T854" s="8">
        <f t="shared" si="35"/>
        <v>40750.208333333336</v>
      </c>
    </row>
    <row r="855" spans="1:20" ht="16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>E855/D855</f>
        <v>6.5205847953216374</v>
      </c>
      <c r="P855">
        <f t="shared" si="34"/>
        <v>76.006816632583508</v>
      </c>
      <c r="Q855" t="s">
        <v>2036</v>
      </c>
      <c r="R855" t="s">
        <v>2046</v>
      </c>
      <c r="S855" s="8">
        <f t="shared" si="35"/>
        <v>40714.208333333336</v>
      </c>
      <c r="T855" s="8">
        <f t="shared" si="35"/>
        <v>40719.208333333336</v>
      </c>
    </row>
    <row r="856" spans="1:20" ht="31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>E856/D856</f>
        <v>1.1363099415204678</v>
      </c>
      <c r="P856">
        <f t="shared" si="34"/>
        <v>72.993613824192337</v>
      </c>
      <c r="Q856" t="s">
        <v>2048</v>
      </c>
      <c r="R856" t="s">
        <v>2054</v>
      </c>
      <c r="S856" s="8">
        <f t="shared" si="35"/>
        <v>43787.25</v>
      </c>
      <c r="T856" s="8">
        <f t="shared" si="35"/>
        <v>43814.25</v>
      </c>
    </row>
    <row r="857" spans="1:20" ht="16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>E857/D857</f>
        <v>1.0237606837606839</v>
      </c>
      <c r="P857">
        <f t="shared" si="34"/>
        <v>53</v>
      </c>
      <c r="Q857" t="s">
        <v>2040</v>
      </c>
      <c r="R857" t="s">
        <v>2041</v>
      </c>
      <c r="S857" s="8">
        <f t="shared" si="35"/>
        <v>40712.208333333336</v>
      </c>
      <c r="T857" s="8">
        <f t="shared" si="35"/>
        <v>40743.208333333336</v>
      </c>
    </row>
    <row r="858" spans="1:20" ht="16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>E858/D858</f>
        <v>3.5658333333333334</v>
      </c>
      <c r="P858">
        <f t="shared" si="34"/>
        <v>54.164556962025316</v>
      </c>
      <c r="Q858" t="s">
        <v>2034</v>
      </c>
      <c r="R858" t="s">
        <v>2035</v>
      </c>
      <c r="S858" s="8">
        <f t="shared" si="35"/>
        <v>41023.208333333336</v>
      </c>
      <c r="T858" s="8">
        <f t="shared" si="35"/>
        <v>41040.208333333336</v>
      </c>
    </row>
    <row r="859" spans="1:20" ht="31.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>E859/D859</f>
        <v>1.3986792452830188</v>
      </c>
      <c r="P859">
        <f t="shared" si="34"/>
        <v>32.946666666666665</v>
      </c>
      <c r="Q859" t="s">
        <v>2042</v>
      </c>
      <c r="R859" t="s">
        <v>2053</v>
      </c>
      <c r="S859" s="8">
        <f t="shared" si="35"/>
        <v>40944.25</v>
      </c>
      <c r="T859" s="8">
        <f t="shared" si="35"/>
        <v>40967.25</v>
      </c>
    </row>
    <row r="860" spans="1:20" ht="31.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>E860/D860</f>
        <v>0.69450000000000001</v>
      </c>
      <c r="P860">
        <f t="shared" si="34"/>
        <v>79.371428571428567</v>
      </c>
      <c r="Q860" t="s">
        <v>2034</v>
      </c>
      <c r="R860" t="s">
        <v>2035</v>
      </c>
      <c r="S860" s="8">
        <f t="shared" si="35"/>
        <v>43211.208333333328</v>
      </c>
      <c r="T860" s="8">
        <f t="shared" si="35"/>
        <v>43218.208333333328</v>
      </c>
    </row>
    <row r="861" spans="1:20" ht="31.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>E861/D861</f>
        <v>0.35534246575342465</v>
      </c>
      <c r="P861">
        <f t="shared" si="34"/>
        <v>41.174603174603178</v>
      </c>
      <c r="Q861" t="s">
        <v>2040</v>
      </c>
      <c r="R861" t="s">
        <v>2041</v>
      </c>
      <c r="S861" s="8">
        <f t="shared" si="35"/>
        <v>41334.25</v>
      </c>
      <c r="T861" s="8">
        <f t="shared" si="35"/>
        <v>41352.208333333336</v>
      </c>
    </row>
    <row r="862" spans="1:20" ht="31.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>E862/D862</f>
        <v>2.5165000000000002</v>
      </c>
      <c r="P862">
        <f t="shared" si="34"/>
        <v>77.430769230769229</v>
      </c>
      <c r="Q862" t="s">
        <v>2038</v>
      </c>
      <c r="R862" t="s">
        <v>2047</v>
      </c>
      <c r="S862" s="8">
        <f t="shared" si="35"/>
        <v>43515.25</v>
      </c>
      <c r="T862" s="8">
        <f t="shared" si="35"/>
        <v>43525.25</v>
      </c>
    </row>
    <row r="863" spans="1:20" ht="16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>E863/D863</f>
        <v>1.0587500000000001</v>
      </c>
      <c r="P863">
        <f t="shared" si="34"/>
        <v>57.159509202453989</v>
      </c>
      <c r="Q863" t="s">
        <v>2040</v>
      </c>
      <c r="R863" t="s">
        <v>2041</v>
      </c>
      <c r="S863" s="8">
        <f t="shared" si="35"/>
        <v>40258.208333333336</v>
      </c>
      <c r="T863" s="8">
        <f t="shared" si="35"/>
        <v>40266.208333333336</v>
      </c>
    </row>
    <row r="864" spans="1:20" ht="16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>E864/D864</f>
        <v>1.8742857142857143</v>
      </c>
      <c r="P864">
        <f t="shared" si="34"/>
        <v>77.17647058823529</v>
      </c>
      <c r="Q864" t="s">
        <v>2040</v>
      </c>
      <c r="R864" t="s">
        <v>2041</v>
      </c>
      <c r="S864" s="8">
        <f t="shared" si="35"/>
        <v>40756.208333333336</v>
      </c>
      <c r="T864" s="8">
        <f t="shared" si="35"/>
        <v>40760.208333333336</v>
      </c>
    </row>
    <row r="865" spans="1:20" ht="16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>E865/D865</f>
        <v>3.8678571428571429</v>
      </c>
      <c r="P865">
        <f t="shared" si="34"/>
        <v>24.953917050691246</v>
      </c>
      <c r="Q865" t="s">
        <v>2042</v>
      </c>
      <c r="R865" t="s">
        <v>2061</v>
      </c>
      <c r="S865" s="8">
        <f t="shared" si="35"/>
        <v>42172.208333333328</v>
      </c>
      <c r="T865" s="8">
        <f t="shared" si="35"/>
        <v>42195.208333333328</v>
      </c>
    </row>
    <row r="866" spans="1:20" ht="16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>E866/D866</f>
        <v>3.4707142857142856</v>
      </c>
      <c r="P866">
        <f t="shared" si="34"/>
        <v>97.18</v>
      </c>
      <c r="Q866" t="s">
        <v>2042</v>
      </c>
      <c r="R866" t="s">
        <v>2053</v>
      </c>
      <c r="S866" s="8">
        <f t="shared" si="35"/>
        <v>42601.208333333328</v>
      </c>
      <c r="T866" s="8">
        <f t="shared" si="35"/>
        <v>42606.208333333328</v>
      </c>
    </row>
    <row r="867" spans="1:20" ht="16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>E867/D867</f>
        <v>1.8582098765432098</v>
      </c>
      <c r="P867">
        <f t="shared" si="34"/>
        <v>46.000916870415651</v>
      </c>
      <c r="Q867" t="s">
        <v>2040</v>
      </c>
      <c r="R867" t="s">
        <v>2041</v>
      </c>
      <c r="S867" s="8">
        <f t="shared" si="35"/>
        <v>41897.208333333336</v>
      </c>
      <c r="T867" s="8">
        <f t="shared" si="35"/>
        <v>41906.208333333336</v>
      </c>
    </row>
    <row r="868" spans="1:20" ht="16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>E868/D868</f>
        <v>0.43241247264770238</v>
      </c>
      <c r="P868">
        <f t="shared" si="34"/>
        <v>88.023385300668153</v>
      </c>
      <c r="Q868" t="s">
        <v>2055</v>
      </c>
      <c r="R868" t="s">
        <v>2056</v>
      </c>
      <c r="S868" s="8">
        <f t="shared" si="35"/>
        <v>40671.208333333336</v>
      </c>
      <c r="T868" s="8">
        <f t="shared" si="35"/>
        <v>40672.208333333336</v>
      </c>
    </row>
    <row r="869" spans="1:20" ht="31.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>E869/D869</f>
        <v>1.6243749999999999</v>
      </c>
      <c r="P869">
        <f t="shared" si="34"/>
        <v>25.99</v>
      </c>
      <c r="Q869" t="s">
        <v>2034</v>
      </c>
      <c r="R869" t="s">
        <v>2035</v>
      </c>
      <c r="S869" s="8">
        <f t="shared" si="35"/>
        <v>43382.208333333328</v>
      </c>
      <c r="T869" s="8">
        <f t="shared" si="35"/>
        <v>43388.208333333328</v>
      </c>
    </row>
    <row r="870" spans="1:20" ht="16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>E870/D870</f>
        <v>1.8484285714285715</v>
      </c>
      <c r="P870">
        <f t="shared" si="34"/>
        <v>102.69047619047619</v>
      </c>
      <c r="Q870" t="s">
        <v>2040</v>
      </c>
      <c r="R870" t="s">
        <v>2041</v>
      </c>
      <c r="S870" s="8">
        <f t="shared" si="35"/>
        <v>41559.208333333336</v>
      </c>
      <c r="T870" s="8">
        <f t="shared" si="35"/>
        <v>41570.208333333336</v>
      </c>
    </row>
    <row r="871" spans="1:20" ht="16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>E871/D871</f>
        <v>0.23703520691785052</v>
      </c>
      <c r="P871">
        <f t="shared" si="34"/>
        <v>72.958174904942965</v>
      </c>
      <c r="Q871" t="s">
        <v>2042</v>
      </c>
      <c r="R871" t="s">
        <v>2045</v>
      </c>
      <c r="S871" s="8">
        <f t="shared" si="35"/>
        <v>40350.208333333336</v>
      </c>
      <c r="T871" s="8">
        <f t="shared" si="35"/>
        <v>40364.208333333336</v>
      </c>
    </row>
    <row r="872" spans="1:20" ht="16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>E872/D872</f>
        <v>0.89870129870129867</v>
      </c>
      <c r="P872">
        <f t="shared" si="34"/>
        <v>57.190082644628099</v>
      </c>
      <c r="Q872" t="s">
        <v>2040</v>
      </c>
      <c r="R872" t="s">
        <v>2041</v>
      </c>
      <c r="S872" s="8">
        <f t="shared" si="35"/>
        <v>42240.208333333328</v>
      </c>
      <c r="T872" s="8">
        <f t="shared" si="35"/>
        <v>42265.208333333328</v>
      </c>
    </row>
    <row r="873" spans="1:20" ht="31.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>E873/D873</f>
        <v>2.7260419580419581</v>
      </c>
      <c r="P873">
        <f t="shared" si="34"/>
        <v>84.013793103448279</v>
      </c>
      <c r="Q873" t="s">
        <v>2040</v>
      </c>
      <c r="R873" t="s">
        <v>2041</v>
      </c>
      <c r="S873" s="8">
        <f t="shared" si="35"/>
        <v>43040.208333333328</v>
      </c>
      <c r="T873" s="8">
        <f t="shared" si="35"/>
        <v>43058.25</v>
      </c>
    </row>
    <row r="874" spans="1:20" ht="16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>E874/D874</f>
        <v>1.7004255319148935</v>
      </c>
      <c r="P874">
        <f t="shared" si="34"/>
        <v>98.666666666666671</v>
      </c>
      <c r="Q874" t="s">
        <v>2042</v>
      </c>
      <c r="R874" t="s">
        <v>2064</v>
      </c>
      <c r="S874" s="8">
        <f t="shared" si="35"/>
        <v>43346.208333333328</v>
      </c>
      <c r="T874" s="8">
        <f t="shared" si="35"/>
        <v>43351.208333333328</v>
      </c>
    </row>
    <row r="875" spans="1:20" ht="16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>E875/D875</f>
        <v>1.8828503562945369</v>
      </c>
      <c r="P875">
        <f t="shared" si="34"/>
        <v>42.007419183889773</v>
      </c>
      <c r="Q875" t="s">
        <v>2055</v>
      </c>
      <c r="R875" t="s">
        <v>2056</v>
      </c>
      <c r="S875" s="8">
        <f t="shared" si="35"/>
        <v>41647.25</v>
      </c>
      <c r="T875" s="8">
        <f t="shared" si="35"/>
        <v>41652.25</v>
      </c>
    </row>
    <row r="876" spans="1:20" ht="16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>E876/D876</f>
        <v>3.4693532338308457</v>
      </c>
      <c r="P876">
        <f t="shared" si="34"/>
        <v>32.002753556677376</v>
      </c>
      <c r="Q876" t="s">
        <v>2055</v>
      </c>
      <c r="R876" t="s">
        <v>2056</v>
      </c>
      <c r="S876" s="8">
        <f t="shared" si="35"/>
        <v>40291.208333333336</v>
      </c>
      <c r="T876" s="8">
        <f t="shared" si="35"/>
        <v>40329.208333333336</v>
      </c>
    </row>
    <row r="877" spans="1:20" ht="16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>E877/D877</f>
        <v>0.6917721518987342</v>
      </c>
      <c r="P877">
        <f t="shared" si="34"/>
        <v>81.567164179104481</v>
      </c>
      <c r="Q877" t="s">
        <v>2036</v>
      </c>
      <c r="R877" t="s">
        <v>2037</v>
      </c>
      <c r="S877" s="8">
        <f t="shared" si="35"/>
        <v>40556.25</v>
      </c>
      <c r="T877" s="8">
        <f t="shared" si="35"/>
        <v>40557.25</v>
      </c>
    </row>
    <row r="878" spans="1:20" ht="31.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>E878/D878</f>
        <v>0.25433734939759034</v>
      </c>
      <c r="P878">
        <f t="shared" si="34"/>
        <v>37.035087719298247</v>
      </c>
      <c r="Q878" t="s">
        <v>2055</v>
      </c>
      <c r="R878" t="s">
        <v>2056</v>
      </c>
      <c r="S878" s="8">
        <f t="shared" si="35"/>
        <v>43624.208333333328</v>
      </c>
      <c r="T878" s="8">
        <f t="shared" si="35"/>
        <v>43648.208333333328</v>
      </c>
    </row>
    <row r="879" spans="1:20" ht="16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>E879/D879</f>
        <v>0.77400977995110021</v>
      </c>
      <c r="P879">
        <f t="shared" si="34"/>
        <v>103.033360455655</v>
      </c>
      <c r="Q879" t="s">
        <v>2034</v>
      </c>
      <c r="R879" t="s">
        <v>2035</v>
      </c>
      <c r="S879" s="8">
        <f t="shared" si="35"/>
        <v>42577.208333333328</v>
      </c>
      <c r="T879" s="8">
        <f t="shared" si="35"/>
        <v>42578.208333333328</v>
      </c>
    </row>
    <row r="880" spans="1:20" ht="16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>E880/D880</f>
        <v>0.37481481481481482</v>
      </c>
      <c r="P880">
        <f t="shared" si="34"/>
        <v>84.333333333333329</v>
      </c>
      <c r="Q880" t="s">
        <v>2036</v>
      </c>
      <c r="R880" t="s">
        <v>2058</v>
      </c>
      <c r="S880" s="8">
        <f t="shared" si="35"/>
        <v>43845.25</v>
      </c>
      <c r="T880" s="8">
        <f t="shared" si="35"/>
        <v>43869.25</v>
      </c>
    </row>
    <row r="881" spans="1:20" ht="16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>E881/D881</f>
        <v>5.4379999999999997</v>
      </c>
      <c r="P881">
        <f t="shared" si="34"/>
        <v>102.60377358490567</v>
      </c>
      <c r="Q881" t="s">
        <v>2048</v>
      </c>
      <c r="R881" t="s">
        <v>2049</v>
      </c>
      <c r="S881" s="8">
        <f t="shared" si="35"/>
        <v>42788.25</v>
      </c>
      <c r="T881" s="8">
        <f t="shared" si="35"/>
        <v>42797.25</v>
      </c>
    </row>
    <row r="882" spans="1:20" ht="16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>E882/D882</f>
        <v>2.2852189349112426</v>
      </c>
      <c r="P882">
        <f t="shared" si="34"/>
        <v>79.992129246064621</v>
      </c>
      <c r="Q882" t="s">
        <v>2036</v>
      </c>
      <c r="R882" t="s">
        <v>2044</v>
      </c>
      <c r="S882" s="8">
        <f t="shared" si="35"/>
        <v>43667.208333333328</v>
      </c>
      <c r="T882" s="8">
        <f t="shared" si="35"/>
        <v>43669.208333333328</v>
      </c>
    </row>
    <row r="883" spans="1:20" ht="16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>E883/D883</f>
        <v>0.38948339483394834</v>
      </c>
      <c r="P883">
        <f t="shared" si="34"/>
        <v>70.055309734513273</v>
      </c>
      <c r="Q883" t="s">
        <v>2040</v>
      </c>
      <c r="R883" t="s">
        <v>2041</v>
      </c>
      <c r="S883" s="8">
        <f t="shared" si="35"/>
        <v>42194.208333333328</v>
      </c>
      <c r="T883" s="8">
        <f t="shared" si="35"/>
        <v>42223.208333333328</v>
      </c>
    </row>
    <row r="884" spans="1:20" ht="16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>E884/D884</f>
        <v>3.7</v>
      </c>
      <c r="P884">
        <f t="shared" si="34"/>
        <v>37</v>
      </c>
      <c r="Q884" t="s">
        <v>2040</v>
      </c>
      <c r="R884" t="s">
        <v>2041</v>
      </c>
      <c r="S884" s="8">
        <f t="shared" si="35"/>
        <v>42025.25</v>
      </c>
      <c r="T884" s="8">
        <f t="shared" si="35"/>
        <v>42029.25</v>
      </c>
    </row>
    <row r="885" spans="1:20" ht="31.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>E885/D885</f>
        <v>2.3791176470588233</v>
      </c>
      <c r="P885">
        <f t="shared" si="34"/>
        <v>41.911917098445599</v>
      </c>
      <c r="Q885" t="s">
        <v>2042</v>
      </c>
      <c r="R885" t="s">
        <v>2053</v>
      </c>
      <c r="S885" s="8">
        <f t="shared" si="35"/>
        <v>40323.208333333336</v>
      </c>
      <c r="T885" s="8">
        <f t="shared" si="35"/>
        <v>40359.208333333336</v>
      </c>
    </row>
    <row r="886" spans="1:20" ht="16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>E886/D886</f>
        <v>0.64036299765807958</v>
      </c>
      <c r="P886">
        <f t="shared" si="34"/>
        <v>57.992576882290564</v>
      </c>
      <c r="Q886" t="s">
        <v>2040</v>
      </c>
      <c r="R886" t="s">
        <v>2041</v>
      </c>
      <c r="S886" s="8">
        <f t="shared" si="35"/>
        <v>41763.208333333336</v>
      </c>
      <c r="T886" s="8">
        <f t="shared" si="35"/>
        <v>41765.208333333336</v>
      </c>
    </row>
    <row r="887" spans="1:20" ht="16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>E887/D887</f>
        <v>1.1827777777777777</v>
      </c>
      <c r="P887">
        <f t="shared" si="34"/>
        <v>40.942307692307693</v>
      </c>
      <c r="Q887" t="s">
        <v>2040</v>
      </c>
      <c r="R887" t="s">
        <v>2041</v>
      </c>
      <c r="S887" s="8">
        <f t="shared" si="35"/>
        <v>40335.208333333336</v>
      </c>
      <c r="T887" s="8">
        <f t="shared" si="35"/>
        <v>40373.208333333336</v>
      </c>
    </row>
    <row r="888" spans="1:20" ht="16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>E888/D888</f>
        <v>0.84824037184594958</v>
      </c>
      <c r="P888">
        <f t="shared" si="34"/>
        <v>69.9972602739726</v>
      </c>
      <c r="Q888" t="s">
        <v>2036</v>
      </c>
      <c r="R888" t="s">
        <v>2046</v>
      </c>
      <c r="S888" s="8">
        <f t="shared" si="35"/>
        <v>40416.208333333336</v>
      </c>
      <c r="T888" s="8">
        <f t="shared" si="35"/>
        <v>40434.208333333336</v>
      </c>
    </row>
    <row r="889" spans="1:20" ht="31.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>E889/D889</f>
        <v>0.29346153846153844</v>
      </c>
      <c r="P889">
        <f t="shared" si="34"/>
        <v>73.838709677419359</v>
      </c>
      <c r="Q889" t="s">
        <v>2040</v>
      </c>
      <c r="R889" t="s">
        <v>2041</v>
      </c>
      <c r="S889" s="8">
        <f t="shared" si="35"/>
        <v>42202.208333333328</v>
      </c>
      <c r="T889" s="8">
        <f t="shared" si="35"/>
        <v>42249.208333333328</v>
      </c>
    </row>
    <row r="890" spans="1:20" ht="31.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>E890/D890</f>
        <v>2.0989655172413793</v>
      </c>
      <c r="P890">
        <f t="shared" si="34"/>
        <v>41.979310344827589</v>
      </c>
      <c r="Q890" t="s">
        <v>2040</v>
      </c>
      <c r="R890" t="s">
        <v>2041</v>
      </c>
      <c r="S890" s="8">
        <f t="shared" si="35"/>
        <v>42836.208333333328</v>
      </c>
      <c r="T890" s="8">
        <f t="shared" si="35"/>
        <v>42855.208333333328</v>
      </c>
    </row>
    <row r="891" spans="1:20" ht="16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>E891/D891</f>
        <v>1.697857142857143</v>
      </c>
      <c r="P891">
        <f t="shared" si="34"/>
        <v>77.93442622950819</v>
      </c>
      <c r="Q891" t="s">
        <v>2036</v>
      </c>
      <c r="R891" t="s">
        <v>2044</v>
      </c>
      <c r="S891" s="8">
        <f t="shared" si="35"/>
        <v>41710.208333333336</v>
      </c>
      <c r="T891" s="8">
        <f t="shared" si="35"/>
        <v>41717.208333333336</v>
      </c>
    </row>
    <row r="892" spans="1:20" ht="16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>E892/D892</f>
        <v>1.1595907738095239</v>
      </c>
      <c r="P892">
        <f t="shared" si="34"/>
        <v>106.01972789115646</v>
      </c>
      <c r="Q892" t="s">
        <v>2036</v>
      </c>
      <c r="R892" t="s">
        <v>2046</v>
      </c>
      <c r="S892" s="8">
        <f t="shared" si="35"/>
        <v>43640.208333333328</v>
      </c>
      <c r="T892" s="8">
        <f t="shared" si="35"/>
        <v>43641.208333333328</v>
      </c>
    </row>
    <row r="893" spans="1:20" ht="31.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>E893/D893</f>
        <v>2.5859999999999999</v>
      </c>
      <c r="P893">
        <f t="shared" si="34"/>
        <v>47.018181818181816</v>
      </c>
      <c r="Q893" t="s">
        <v>2042</v>
      </c>
      <c r="R893" t="s">
        <v>2043</v>
      </c>
      <c r="S893" s="8">
        <f t="shared" si="35"/>
        <v>40880.25</v>
      </c>
      <c r="T893" s="8">
        <f t="shared" si="35"/>
        <v>40924.25</v>
      </c>
    </row>
    <row r="894" spans="1:20" ht="16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>E894/D894</f>
        <v>2.3058333333333332</v>
      </c>
      <c r="P894">
        <f t="shared" si="34"/>
        <v>76.016483516483518</v>
      </c>
      <c r="Q894" t="s">
        <v>2048</v>
      </c>
      <c r="R894" t="s">
        <v>2060</v>
      </c>
      <c r="S894" s="8">
        <f t="shared" si="35"/>
        <v>40319.208333333336</v>
      </c>
      <c r="T894" s="8">
        <f t="shared" si="35"/>
        <v>40360.208333333336</v>
      </c>
    </row>
    <row r="895" spans="1:20" ht="16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>E895/D895</f>
        <v>1.2821428571428573</v>
      </c>
      <c r="P895">
        <f t="shared" si="34"/>
        <v>54.120603015075375</v>
      </c>
      <c r="Q895" t="s">
        <v>2042</v>
      </c>
      <c r="R895" t="s">
        <v>2043</v>
      </c>
      <c r="S895" s="8">
        <f t="shared" si="35"/>
        <v>42170.208333333328</v>
      </c>
      <c r="T895" s="8">
        <f t="shared" si="35"/>
        <v>42174.208333333328</v>
      </c>
    </row>
    <row r="896" spans="1:20" ht="16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>E896/D896</f>
        <v>1.8870588235294117</v>
      </c>
      <c r="P896">
        <f t="shared" si="34"/>
        <v>57.285714285714285</v>
      </c>
      <c r="Q896" t="s">
        <v>2042</v>
      </c>
      <c r="R896" t="s">
        <v>2061</v>
      </c>
      <c r="S896" s="8">
        <f t="shared" si="35"/>
        <v>41466.208333333336</v>
      </c>
      <c r="T896" s="8">
        <f t="shared" si="35"/>
        <v>41496.208333333336</v>
      </c>
    </row>
    <row r="897" spans="1:20" ht="31.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>E897/D897</f>
        <v>6.9511889862327911E-2</v>
      </c>
      <c r="P897">
        <f t="shared" si="34"/>
        <v>103.81308411214954</v>
      </c>
      <c r="Q897" t="s">
        <v>2040</v>
      </c>
      <c r="R897" t="s">
        <v>2041</v>
      </c>
      <c r="S897" s="8">
        <f t="shared" si="35"/>
        <v>43134.25</v>
      </c>
      <c r="T897" s="8">
        <f t="shared" si="35"/>
        <v>43143.25</v>
      </c>
    </row>
    <row r="898" spans="1:20" ht="31.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>E898/D898</f>
        <v>7.7443434343434348</v>
      </c>
      <c r="P898">
        <f t="shared" si="34"/>
        <v>105.02602739726028</v>
      </c>
      <c r="Q898" t="s">
        <v>2034</v>
      </c>
      <c r="R898" t="s">
        <v>2035</v>
      </c>
      <c r="S898" s="8">
        <f t="shared" si="35"/>
        <v>40738.208333333336</v>
      </c>
      <c r="T898" s="8">
        <f t="shared" si="35"/>
        <v>40741.208333333336</v>
      </c>
    </row>
    <row r="899" spans="1:20" ht="16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>E899/D899</f>
        <v>0.27693181818181817</v>
      </c>
      <c r="P899">
        <f t="shared" ref="P899:P962" si="36">E899/G899</f>
        <v>90.259259259259252</v>
      </c>
      <c r="Q899" t="s">
        <v>2040</v>
      </c>
      <c r="R899" t="s">
        <v>2041</v>
      </c>
      <c r="S899" s="8">
        <f t="shared" ref="S899:T962" si="37">(((J899/60)/60)/24)+DATE(1970,1,1)</f>
        <v>43583.208333333328</v>
      </c>
      <c r="T899" s="8">
        <f t="shared" si="37"/>
        <v>43585.208333333328</v>
      </c>
    </row>
    <row r="900" spans="1:20" ht="16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>E900/D900</f>
        <v>0.52479620323841425</v>
      </c>
      <c r="P900">
        <f t="shared" si="36"/>
        <v>76.978705978705975</v>
      </c>
      <c r="Q900" t="s">
        <v>2042</v>
      </c>
      <c r="R900" t="s">
        <v>2043</v>
      </c>
      <c r="S900" s="8">
        <f t="shared" si="37"/>
        <v>43815.25</v>
      </c>
      <c r="T900" s="8">
        <f t="shared" si="37"/>
        <v>43821.25</v>
      </c>
    </row>
    <row r="901" spans="1:20" ht="16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>E901/D901</f>
        <v>4.0709677419354842</v>
      </c>
      <c r="P901">
        <f t="shared" si="36"/>
        <v>102.60162601626017</v>
      </c>
      <c r="Q901" t="s">
        <v>2036</v>
      </c>
      <c r="R901" t="s">
        <v>2059</v>
      </c>
      <c r="S901" s="8">
        <f t="shared" si="37"/>
        <v>41554.208333333336</v>
      </c>
      <c r="T901" s="8">
        <f t="shared" si="37"/>
        <v>41572.208333333336</v>
      </c>
    </row>
    <row r="902" spans="1:20" ht="16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>E902/D902</f>
        <v>0.02</v>
      </c>
      <c r="P902">
        <f t="shared" si="36"/>
        <v>2</v>
      </c>
      <c r="Q902" t="s">
        <v>2038</v>
      </c>
      <c r="R902" t="s">
        <v>2039</v>
      </c>
      <c r="S902" s="8">
        <f t="shared" si="37"/>
        <v>41901.208333333336</v>
      </c>
      <c r="T902" s="8">
        <f t="shared" si="37"/>
        <v>41902.208333333336</v>
      </c>
    </row>
    <row r="903" spans="1:20" ht="16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>E903/D903</f>
        <v>1.5617857142857143</v>
      </c>
      <c r="P903">
        <f t="shared" si="36"/>
        <v>55.0062893081761</v>
      </c>
      <c r="Q903" t="s">
        <v>2036</v>
      </c>
      <c r="R903" t="s">
        <v>2037</v>
      </c>
      <c r="S903" s="8">
        <f t="shared" si="37"/>
        <v>43298.208333333328</v>
      </c>
      <c r="T903" s="8">
        <f t="shared" si="37"/>
        <v>43331.208333333328</v>
      </c>
    </row>
    <row r="904" spans="1:20" ht="16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>E904/D904</f>
        <v>2.5242857142857145</v>
      </c>
      <c r="P904">
        <f t="shared" si="36"/>
        <v>32.127272727272725</v>
      </c>
      <c r="Q904" t="s">
        <v>2038</v>
      </c>
      <c r="R904" t="s">
        <v>2039</v>
      </c>
      <c r="S904" s="8">
        <f t="shared" si="37"/>
        <v>42399.25</v>
      </c>
      <c r="T904" s="8">
        <f t="shared" si="37"/>
        <v>42441.25</v>
      </c>
    </row>
    <row r="905" spans="1:20" ht="31.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>E905/D905</f>
        <v>1.729268292682927E-2</v>
      </c>
      <c r="P905">
        <f t="shared" si="36"/>
        <v>50.642857142857146</v>
      </c>
      <c r="Q905" t="s">
        <v>2048</v>
      </c>
      <c r="R905" t="s">
        <v>2049</v>
      </c>
      <c r="S905" s="8">
        <f t="shared" si="37"/>
        <v>41034.208333333336</v>
      </c>
      <c r="T905" s="8">
        <f t="shared" si="37"/>
        <v>41049.208333333336</v>
      </c>
    </row>
    <row r="906" spans="1:20" ht="16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>E906/D906</f>
        <v>0.12230769230769231</v>
      </c>
      <c r="P906">
        <f t="shared" si="36"/>
        <v>49.6875</v>
      </c>
      <c r="Q906" t="s">
        <v>2048</v>
      </c>
      <c r="R906" t="s">
        <v>2057</v>
      </c>
      <c r="S906" s="8">
        <f t="shared" si="37"/>
        <v>41186.208333333336</v>
      </c>
      <c r="T906" s="8">
        <f t="shared" si="37"/>
        <v>41190.208333333336</v>
      </c>
    </row>
    <row r="907" spans="1:20" ht="16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>E907/D907</f>
        <v>1.6398734177215191</v>
      </c>
      <c r="P907">
        <f t="shared" si="36"/>
        <v>54.894067796610166</v>
      </c>
      <c r="Q907" t="s">
        <v>2040</v>
      </c>
      <c r="R907" t="s">
        <v>2041</v>
      </c>
      <c r="S907" s="8">
        <f t="shared" si="37"/>
        <v>41536.208333333336</v>
      </c>
      <c r="T907" s="8">
        <f t="shared" si="37"/>
        <v>41539.208333333336</v>
      </c>
    </row>
    <row r="908" spans="1:20" ht="31.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>E908/D908</f>
        <v>1.6298181818181818</v>
      </c>
      <c r="P908">
        <f t="shared" si="36"/>
        <v>46.931937172774866</v>
      </c>
      <c r="Q908" t="s">
        <v>2042</v>
      </c>
      <c r="R908" t="s">
        <v>2043</v>
      </c>
      <c r="S908" s="8">
        <f t="shared" si="37"/>
        <v>42868.208333333328</v>
      </c>
      <c r="T908" s="8">
        <f t="shared" si="37"/>
        <v>42904.208333333328</v>
      </c>
    </row>
    <row r="909" spans="1:20" ht="16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>E909/D909</f>
        <v>0.20252747252747252</v>
      </c>
      <c r="P909">
        <f t="shared" si="36"/>
        <v>44.951219512195124</v>
      </c>
      <c r="Q909" t="s">
        <v>2040</v>
      </c>
      <c r="R909" t="s">
        <v>2041</v>
      </c>
      <c r="S909" s="8">
        <f t="shared" si="37"/>
        <v>40660.208333333336</v>
      </c>
      <c r="T909" s="8">
        <f t="shared" si="37"/>
        <v>40667.208333333336</v>
      </c>
    </row>
    <row r="910" spans="1:20" ht="16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>E910/D910</f>
        <v>3.1924083769633507</v>
      </c>
      <c r="P910">
        <f t="shared" si="36"/>
        <v>30.99898322318251</v>
      </c>
      <c r="Q910" t="s">
        <v>2051</v>
      </c>
      <c r="R910" t="s">
        <v>2052</v>
      </c>
      <c r="S910" s="8">
        <f t="shared" si="37"/>
        <v>41031.208333333336</v>
      </c>
      <c r="T910" s="8">
        <f t="shared" si="37"/>
        <v>41042.208333333336</v>
      </c>
    </row>
    <row r="911" spans="1:20" ht="16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>E911/D911</f>
        <v>4.7894444444444444</v>
      </c>
      <c r="P911">
        <f t="shared" si="36"/>
        <v>107.7625</v>
      </c>
      <c r="Q911" t="s">
        <v>2040</v>
      </c>
      <c r="R911" t="s">
        <v>2041</v>
      </c>
      <c r="S911" s="8">
        <f t="shared" si="37"/>
        <v>43255.208333333328</v>
      </c>
      <c r="T911" s="8">
        <f t="shared" si="37"/>
        <v>43282.208333333328</v>
      </c>
    </row>
    <row r="912" spans="1:20" ht="16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>E912/D912</f>
        <v>0.19556634304207121</v>
      </c>
      <c r="P912">
        <f t="shared" si="36"/>
        <v>102.07770270270271</v>
      </c>
      <c r="Q912" t="s">
        <v>2040</v>
      </c>
      <c r="R912" t="s">
        <v>2041</v>
      </c>
      <c r="S912" s="8">
        <f t="shared" si="37"/>
        <v>42026.25</v>
      </c>
      <c r="T912" s="8">
        <f t="shared" si="37"/>
        <v>42027.25</v>
      </c>
    </row>
    <row r="913" spans="1:20" ht="16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>E913/D913</f>
        <v>1.9894827586206896</v>
      </c>
      <c r="P913">
        <f t="shared" si="36"/>
        <v>24.976190476190474</v>
      </c>
      <c r="Q913" t="s">
        <v>2038</v>
      </c>
      <c r="R913" t="s">
        <v>2039</v>
      </c>
      <c r="S913" s="8">
        <f t="shared" si="37"/>
        <v>43717.208333333328</v>
      </c>
      <c r="T913" s="8">
        <f t="shared" si="37"/>
        <v>43719.208333333328</v>
      </c>
    </row>
    <row r="914" spans="1:20" ht="16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>E914/D914</f>
        <v>7.95</v>
      </c>
      <c r="P914">
        <f t="shared" si="36"/>
        <v>79.944134078212286</v>
      </c>
      <c r="Q914" t="s">
        <v>2042</v>
      </c>
      <c r="R914" t="s">
        <v>2045</v>
      </c>
      <c r="S914" s="8">
        <f t="shared" si="37"/>
        <v>41157.208333333336</v>
      </c>
      <c r="T914" s="8">
        <f t="shared" si="37"/>
        <v>41170.208333333336</v>
      </c>
    </row>
    <row r="915" spans="1:20" ht="16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>E915/D915</f>
        <v>0.50621082621082625</v>
      </c>
      <c r="P915">
        <f t="shared" si="36"/>
        <v>67.946462715105156</v>
      </c>
      <c r="Q915" t="s">
        <v>2042</v>
      </c>
      <c r="R915" t="s">
        <v>2045</v>
      </c>
      <c r="S915" s="8">
        <f t="shared" si="37"/>
        <v>43597.208333333328</v>
      </c>
      <c r="T915" s="8">
        <f t="shared" si="37"/>
        <v>43610.208333333328</v>
      </c>
    </row>
    <row r="916" spans="1:20" ht="16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>E916/D916</f>
        <v>0.57437499999999997</v>
      </c>
      <c r="P916">
        <f t="shared" si="36"/>
        <v>26.070921985815602</v>
      </c>
      <c r="Q916" t="s">
        <v>2040</v>
      </c>
      <c r="R916" t="s">
        <v>2041</v>
      </c>
      <c r="S916" s="8">
        <f t="shared" si="37"/>
        <v>41490.208333333336</v>
      </c>
      <c r="T916" s="8">
        <f t="shared" si="37"/>
        <v>41502.208333333336</v>
      </c>
    </row>
    <row r="917" spans="1:20" ht="16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>E917/D917</f>
        <v>1.5562827640984909</v>
      </c>
      <c r="P917">
        <f t="shared" si="36"/>
        <v>105.0032154340836</v>
      </c>
      <c r="Q917" t="s">
        <v>2042</v>
      </c>
      <c r="R917" t="s">
        <v>2061</v>
      </c>
      <c r="S917" s="8">
        <f t="shared" si="37"/>
        <v>42976.208333333328</v>
      </c>
      <c r="T917" s="8">
        <f t="shared" si="37"/>
        <v>42985.208333333328</v>
      </c>
    </row>
    <row r="918" spans="1:20" ht="31.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>E918/D918</f>
        <v>0.36297297297297298</v>
      </c>
      <c r="P918">
        <f t="shared" si="36"/>
        <v>25.826923076923077</v>
      </c>
      <c r="Q918" t="s">
        <v>2055</v>
      </c>
      <c r="R918" t="s">
        <v>2056</v>
      </c>
      <c r="S918" s="8">
        <f t="shared" si="37"/>
        <v>41991.25</v>
      </c>
      <c r="T918" s="8">
        <f t="shared" si="37"/>
        <v>42000.25</v>
      </c>
    </row>
    <row r="919" spans="1:20" ht="16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>E919/D919</f>
        <v>0.58250000000000002</v>
      </c>
      <c r="P919">
        <f t="shared" si="36"/>
        <v>77.666666666666671</v>
      </c>
      <c r="Q919" t="s">
        <v>2042</v>
      </c>
      <c r="R919" t="s">
        <v>2053</v>
      </c>
      <c r="S919" s="8">
        <f t="shared" si="37"/>
        <v>40722.208333333336</v>
      </c>
      <c r="T919" s="8">
        <f t="shared" si="37"/>
        <v>40746.208333333336</v>
      </c>
    </row>
    <row r="920" spans="1:20" ht="16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>E920/D920</f>
        <v>2.3739473684210526</v>
      </c>
      <c r="P920">
        <f t="shared" si="36"/>
        <v>57.82692307692308</v>
      </c>
      <c r="Q920" t="s">
        <v>2048</v>
      </c>
      <c r="R920" t="s">
        <v>2057</v>
      </c>
      <c r="S920" s="8">
        <f t="shared" si="37"/>
        <v>41117.208333333336</v>
      </c>
      <c r="T920" s="8">
        <f t="shared" si="37"/>
        <v>41128.208333333336</v>
      </c>
    </row>
    <row r="921" spans="1:20" ht="16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>E921/D921</f>
        <v>0.58750000000000002</v>
      </c>
      <c r="P921">
        <f t="shared" si="36"/>
        <v>92.955555555555549</v>
      </c>
      <c r="Q921" t="s">
        <v>2040</v>
      </c>
      <c r="R921" t="s">
        <v>2041</v>
      </c>
      <c r="S921" s="8">
        <f t="shared" si="37"/>
        <v>43022.208333333328</v>
      </c>
      <c r="T921" s="8">
        <f t="shared" si="37"/>
        <v>43054.25</v>
      </c>
    </row>
    <row r="922" spans="1:20" ht="16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>E922/D922</f>
        <v>1.8256603773584905</v>
      </c>
      <c r="P922">
        <f t="shared" si="36"/>
        <v>37.945098039215686</v>
      </c>
      <c r="Q922" t="s">
        <v>2042</v>
      </c>
      <c r="R922" t="s">
        <v>2050</v>
      </c>
      <c r="S922" s="8">
        <f t="shared" si="37"/>
        <v>43503.25</v>
      </c>
      <c r="T922" s="8">
        <f t="shared" si="37"/>
        <v>43523.25</v>
      </c>
    </row>
    <row r="923" spans="1:20" ht="16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>E923/D923</f>
        <v>7.5436408977556111E-3</v>
      </c>
      <c r="P923">
        <f t="shared" si="36"/>
        <v>31.842105263157894</v>
      </c>
      <c r="Q923" t="s">
        <v>2038</v>
      </c>
      <c r="R923" t="s">
        <v>2039</v>
      </c>
      <c r="S923" s="8">
        <f t="shared" si="37"/>
        <v>40951.25</v>
      </c>
      <c r="T923" s="8">
        <f t="shared" si="37"/>
        <v>40965.25</v>
      </c>
    </row>
    <row r="924" spans="1:20" ht="16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>E924/D924</f>
        <v>1.7595330739299611</v>
      </c>
      <c r="P924">
        <f t="shared" si="36"/>
        <v>40</v>
      </c>
      <c r="Q924" t="s">
        <v>2036</v>
      </c>
      <c r="R924" t="s">
        <v>2063</v>
      </c>
      <c r="S924" s="8">
        <f t="shared" si="37"/>
        <v>43443.25</v>
      </c>
      <c r="T924" s="8">
        <f t="shared" si="37"/>
        <v>43452.25</v>
      </c>
    </row>
    <row r="925" spans="1:20" ht="16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>E925/D925</f>
        <v>2.3788235294117648</v>
      </c>
      <c r="P925">
        <f t="shared" si="36"/>
        <v>101.1</v>
      </c>
      <c r="Q925" t="s">
        <v>2040</v>
      </c>
      <c r="R925" t="s">
        <v>2041</v>
      </c>
      <c r="S925" s="8">
        <f t="shared" si="37"/>
        <v>40373.208333333336</v>
      </c>
      <c r="T925" s="8">
        <f t="shared" si="37"/>
        <v>40374.208333333336</v>
      </c>
    </row>
    <row r="926" spans="1:20" ht="16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>E926/D926</f>
        <v>4.8805076142131982</v>
      </c>
      <c r="P926">
        <f t="shared" si="36"/>
        <v>84.006989951944078</v>
      </c>
      <c r="Q926" t="s">
        <v>2040</v>
      </c>
      <c r="R926" t="s">
        <v>2041</v>
      </c>
      <c r="S926" s="8">
        <f t="shared" si="37"/>
        <v>43769.208333333328</v>
      </c>
      <c r="T926" s="8">
        <f t="shared" si="37"/>
        <v>43780.25</v>
      </c>
    </row>
    <row r="927" spans="1:20" ht="31.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>E927/D927</f>
        <v>2.2406666666666668</v>
      </c>
      <c r="P927">
        <f t="shared" si="36"/>
        <v>103.41538461538461</v>
      </c>
      <c r="Q927" t="s">
        <v>2040</v>
      </c>
      <c r="R927" t="s">
        <v>2041</v>
      </c>
      <c r="S927" s="8">
        <f t="shared" si="37"/>
        <v>43000.208333333328</v>
      </c>
      <c r="T927" s="8">
        <f t="shared" si="37"/>
        <v>43012.208333333328</v>
      </c>
    </row>
    <row r="928" spans="1:20" ht="16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>E928/D928</f>
        <v>0.18126436781609195</v>
      </c>
      <c r="P928">
        <f t="shared" si="36"/>
        <v>105.13333333333334</v>
      </c>
      <c r="Q928" t="s">
        <v>2034</v>
      </c>
      <c r="R928" t="s">
        <v>2035</v>
      </c>
      <c r="S928" s="8">
        <f t="shared" si="37"/>
        <v>42502.208333333328</v>
      </c>
      <c r="T928" s="8">
        <f t="shared" si="37"/>
        <v>42506.208333333328</v>
      </c>
    </row>
    <row r="929" spans="1:20" ht="16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>E929/D929</f>
        <v>0.45847222222222223</v>
      </c>
      <c r="P929">
        <f t="shared" si="36"/>
        <v>89.21621621621621</v>
      </c>
      <c r="Q929" t="s">
        <v>2040</v>
      </c>
      <c r="R929" t="s">
        <v>2041</v>
      </c>
      <c r="S929" s="8">
        <f t="shared" si="37"/>
        <v>41102.208333333336</v>
      </c>
      <c r="T929" s="8">
        <f t="shared" si="37"/>
        <v>41131.208333333336</v>
      </c>
    </row>
    <row r="930" spans="1:20" ht="16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>E930/D930</f>
        <v>1.1731541218637993</v>
      </c>
      <c r="P930">
        <f t="shared" si="36"/>
        <v>51.995234312946785</v>
      </c>
      <c r="Q930" t="s">
        <v>2038</v>
      </c>
      <c r="R930" t="s">
        <v>2039</v>
      </c>
      <c r="S930" s="8">
        <f t="shared" si="37"/>
        <v>41637.25</v>
      </c>
      <c r="T930" s="8">
        <f t="shared" si="37"/>
        <v>41646.25</v>
      </c>
    </row>
    <row r="931" spans="1:20" ht="16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>E931/D931</f>
        <v>2.173090909090909</v>
      </c>
      <c r="P931">
        <f t="shared" si="36"/>
        <v>64.956521739130437</v>
      </c>
      <c r="Q931" t="s">
        <v>2040</v>
      </c>
      <c r="R931" t="s">
        <v>2041</v>
      </c>
      <c r="S931" s="8">
        <f t="shared" si="37"/>
        <v>42858.208333333328</v>
      </c>
      <c r="T931" s="8">
        <f t="shared" si="37"/>
        <v>42872.208333333328</v>
      </c>
    </row>
    <row r="932" spans="1:20" ht="16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>E932/D932</f>
        <v>1.1228571428571428</v>
      </c>
      <c r="P932">
        <f t="shared" si="36"/>
        <v>46.235294117647058</v>
      </c>
      <c r="Q932" t="s">
        <v>2040</v>
      </c>
      <c r="R932" t="s">
        <v>2041</v>
      </c>
      <c r="S932" s="8">
        <f t="shared" si="37"/>
        <v>42060.25</v>
      </c>
      <c r="T932" s="8">
        <f t="shared" si="37"/>
        <v>42067.25</v>
      </c>
    </row>
    <row r="933" spans="1:20" ht="16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>E933/D933</f>
        <v>0.72518987341772156</v>
      </c>
      <c r="P933">
        <f t="shared" si="36"/>
        <v>51.151785714285715</v>
      </c>
      <c r="Q933" t="s">
        <v>2040</v>
      </c>
      <c r="R933" t="s">
        <v>2041</v>
      </c>
      <c r="S933" s="8">
        <f t="shared" si="37"/>
        <v>41818.208333333336</v>
      </c>
      <c r="T933" s="8">
        <f t="shared" si="37"/>
        <v>41820.208333333336</v>
      </c>
    </row>
    <row r="934" spans="1:20" ht="16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>E934/D934</f>
        <v>2.1230434782608696</v>
      </c>
      <c r="P934">
        <f t="shared" si="36"/>
        <v>33.909722222222221</v>
      </c>
      <c r="Q934" t="s">
        <v>2036</v>
      </c>
      <c r="R934" t="s">
        <v>2037</v>
      </c>
      <c r="S934" s="8">
        <f t="shared" si="37"/>
        <v>41709.208333333336</v>
      </c>
      <c r="T934" s="8">
        <f t="shared" si="37"/>
        <v>41712.208333333336</v>
      </c>
    </row>
    <row r="935" spans="1:20" ht="16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>E935/D935</f>
        <v>2.3974657534246577</v>
      </c>
      <c r="P935">
        <f t="shared" si="36"/>
        <v>92.016298633017882</v>
      </c>
      <c r="Q935" t="s">
        <v>2040</v>
      </c>
      <c r="R935" t="s">
        <v>2041</v>
      </c>
      <c r="S935" s="8">
        <f t="shared" si="37"/>
        <v>41372.208333333336</v>
      </c>
      <c r="T935" s="8">
        <f t="shared" si="37"/>
        <v>41385.208333333336</v>
      </c>
    </row>
    <row r="936" spans="1:20" ht="16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>E936/D936</f>
        <v>1.8193548387096774</v>
      </c>
      <c r="P936">
        <f t="shared" si="36"/>
        <v>107.42857142857143</v>
      </c>
      <c r="Q936" t="s">
        <v>2040</v>
      </c>
      <c r="R936" t="s">
        <v>2041</v>
      </c>
      <c r="S936" s="8">
        <f t="shared" si="37"/>
        <v>42422.25</v>
      </c>
      <c r="T936" s="8">
        <f t="shared" si="37"/>
        <v>42428.25</v>
      </c>
    </row>
    <row r="937" spans="1:20" ht="31.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>E937/D937</f>
        <v>1.6413114754098361</v>
      </c>
      <c r="P937">
        <f t="shared" si="36"/>
        <v>75.848484848484844</v>
      </c>
      <c r="Q937" t="s">
        <v>2040</v>
      </c>
      <c r="R937" t="s">
        <v>2041</v>
      </c>
      <c r="S937" s="8">
        <f t="shared" si="37"/>
        <v>42209.208333333328</v>
      </c>
      <c r="T937" s="8">
        <f t="shared" si="37"/>
        <v>42216.208333333328</v>
      </c>
    </row>
    <row r="938" spans="1:20" ht="16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>E938/D938</f>
        <v>1.6375968992248063E-2</v>
      </c>
      <c r="P938">
        <f t="shared" si="36"/>
        <v>80.476190476190482</v>
      </c>
      <c r="Q938" t="s">
        <v>2040</v>
      </c>
      <c r="R938" t="s">
        <v>2041</v>
      </c>
      <c r="S938" s="8">
        <f t="shared" si="37"/>
        <v>43668.208333333328</v>
      </c>
      <c r="T938" s="8">
        <f t="shared" si="37"/>
        <v>43671.208333333328</v>
      </c>
    </row>
    <row r="939" spans="1:20" ht="16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>E939/D939</f>
        <v>0.49643859649122807</v>
      </c>
      <c r="P939">
        <f t="shared" si="36"/>
        <v>86.978483606557376</v>
      </c>
      <c r="Q939" t="s">
        <v>2042</v>
      </c>
      <c r="R939" t="s">
        <v>2043</v>
      </c>
      <c r="S939" s="8">
        <f t="shared" si="37"/>
        <v>42334.25</v>
      </c>
      <c r="T939" s="8">
        <f t="shared" si="37"/>
        <v>42343.25</v>
      </c>
    </row>
    <row r="940" spans="1:20" ht="16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>E940/D940</f>
        <v>1.0970652173913042</v>
      </c>
      <c r="P940">
        <f t="shared" si="36"/>
        <v>105.13541666666667</v>
      </c>
      <c r="Q940" t="s">
        <v>2048</v>
      </c>
      <c r="R940" t="s">
        <v>2054</v>
      </c>
      <c r="S940" s="8">
        <f t="shared" si="37"/>
        <v>43263.208333333328</v>
      </c>
      <c r="T940" s="8">
        <f t="shared" si="37"/>
        <v>43299.208333333328</v>
      </c>
    </row>
    <row r="941" spans="1:20" ht="31.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>E941/D941</f>
        <v>0.49217948717948717</v>
      </c>
      <c r="P941">
        <f t="shared" si="36"/>
        <v>57.298507462686565</v>
      </c>
      <c r="Q941" t="s">
        <v>2051</v>
      </c>
      <c r="R941" t="s">
        <v>2052</v>
      </c>
      <c r="S941" s="8">
        <f t="shared" si="37"/>
        <v>40670.208333333336</v>
      </c>
      <c r="T941" s="8">
        <f t="shared" si="37"/>
        <v>40687.208333333336</v>
      </c>
    </row>
    <row r="942" spans="1:20" ht="16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>E942/D942</f>
        <v>0.62232323232323228</v>
      </c>
      <c r="P942">
        <f t="shared" si="36"/>
        <v>93.348484848484844</v>
      </c>
      <c r="Q942" t="s">
        <v>2038</v>
      </c>
      <c r="R942" t="s">
        <v>2039</v>
      </c>
      <c r="S942" s="8">
        <f t="shared" si="37"/>
        <v>41244.25</v>
      </c>
      <c r="T942" s="8">
        <f t="shared" si="37"/>
        <v>41266.25</v>
      </c>
    </row>
    <row r="943" spans="1:20" ht="16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>E943/D943</f>
        <v>0.1305813953488372</v>
      </c>
      <c r="P943">
        <f t="shared" si="36"/>
        <v>71.987179487179489</v>
      </c>
      <c r="Q943" t="s">
        <v>2040</v>
      </c>
      <c r="R943" t="s">
        <v>2041</v>
      </c>
      <c r="S943" s="8">
        <f t="shared" si="37"/>
        <v>40552.25</v>
      </c>
      <c r="T943" s="8">
        <f t="shared" si="37"/>
        <v>40587.25</v>
      </c>
    </row>
    <row r="944" spans="1:20" ht="16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>E944/D944</f>
        <v>0.64635416666666667</v>
      </c>
      <c r="P944">
        <f t="shared" si="36"/>
        <v>92.611940298507463</v>
      </c>
      <c r="Q944" t="s">
        <v>2040</v>
      </c>
      <c r="R944" t="s">
        <v>2041</v>
      </c>
      <c r="S944" s="8">
        <f t="shared" si="37"/>
        <v>40568.25</v>
      </c>
      <c r="T944" s="8">
        <f t="shared" si="37"/>
        <v>40571.25</v>
      </c>
    </row>
    <row r="945" spans="1:20" ht="16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>E945/D945</f>
        <v>1.5958666666666668</v>
      </c>
      <c r="P945">
        <f t="shared" si="36"/>
        <v>104.99122807017544</v>
      </c>
      <c r="Q945" t="s">
        <v>2034</v>
      </c>
      <c r="R945" t="s">
        <v>2035</v>
      </c>
      <c r="S945" s="8">
        <f t="shared" si="37"/>
        <v>41906.208333333336</v>
      </c>
      <c r="T945" s="8">
        <f t="shared" si="37"/>
        <v>41941.208333333336</v>
      </c>
    </row>
    <row r="946" spans="1:20" ht="16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>E946/D946</f>
        <v>0.81420000000000003</v>
      </c>
      <c r="P946">
        <f t="shared" si="36"/>
        <v>30.958174904942965</v>
      </c>
      <c r="Q946" t="s">
        <v>2055</v>
      </c>
      <c r="R946" t="s">
        <v>2056</v>
      </c>
      <c r="S946" s="8">
        <f t="shared" si="37"/>
        <v>42776.25</v>
      </c>
      <c r="T946" s="8">
        <f t="shared" si="37"/>
        <v>42795.25</v>
      </c>
    </row>
    <row r="947" spans="1:20" ht="16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>E947/D947</f>
        <v>0.32444767441860467</v>
      </c>
      <c r="P947">
        <f t="shared" si="36"/>
        <v>33.001182732111175</v>
      </c>
      <c r="Q947" t="s">
        <v>2055</v>
      </c>
      <c r="R947" t="s">
        <v>2056</v>
      </c>
      <c r="S947" s="8">
        <f t="shared" si="37"/>
        <v>41004.208333333336</v>
      </c>
      <c r="T947" s="8">
        <f t="shared" si="37"/>
        <v>41019.208333333336</v>
      </c>
    </row>
    <row r="948" spans="1:20" ht="31.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>E948/D948</f>
        <v>9.9141184124918666E-2</v>
      </c>
      <c r="P948">
        <f t="shared" si="36"/>
        <v>84.187845303867405</v>
      </c>
      <c r="Q948" t="s">
        <v>2040</v>
      </c>
      <c r="R948" t="s">
        <v>2041</v>
      </c>
      <c r="S948" s="8">
        <f t="shared" si="37"/>
        <v>40710.208333333336</v>
      </c>
      <c r="T948" s="8">
        <f t="shared" si="37"/>
        <v>40712.208333333336</v>
      </c>
    </row>
    <row r="949" spans="1:20" ht="16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>E949/D949</f>
        <v>0.26694444444444443</v>
      </c>
      <c r="P949">
        <f t="shared" si="36"/>
        <v>73.92307692307692</v>
      </c>
      <c r="Q949" t="s">
        <v>2040</v>
      </c>
      <c r="R949" t="s">
        <v>2041</v>
      </c>
      <c r="S949" s="8">
        <f t="shared" si="37"/>
        <v>41908.208333333336</v>
      </c>
      <c r="T949" s="8">
        <f t="shared" si="37"/>
        <v>41915.208333333336</v>
      </c>
    </row>
    <row r="950" spans="1:20" ht="16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>E950/D950</f>
        <v>0.62957446808510642</v>
      </c>
      <c r="P950">
        <f t="shared" si="36"/>
        <v>36.987499999999997</v>
      </c>
      <c r="Q950" t="s">
        <v>2042</v>
      </c>
      <c r="R950" t="s">
        <v>2043</v>
      </c>
      <c r="S950" s="8">
        <f t="shared" si="37"/>
        <v>41985.25</v>
      </c>
      <c r="T950" s="8">
        <f t="shared" si="37"/>
        <v>41995.25</v>
      </c>
    </row>
    <row r="951" spans="1:20" ht="31.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>E951/D951</f>
        <v>1.6135593220338984</v>
      </c>
      <c r="P951">
        <f t="shared" si="36"/>
        <v>46.896551724137929</v>
      </c>
      <c r="Q951" t="s">
        <v>2038</v>
      </c>
      <c r="R951" t="s">
        <v>2039</v>
      </c>
      <c r="S951" s="8">
        <f t="shared" si="37"/>
        <v>42112.208333333328</v>
      </c>
      <c r="T951" s="8">
        <f t="shared" si="37"/>
        <v>42131.208333333328</v>
      </c>
    </row>
    <row r="952" spans="1:20" ht="16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>E952/D952</f>
        <v>0.05</v>
      </c>
      <c r="P952">
        <f t="shared" si="36"/>
        <v>5</v>
      </c>
      <c r="Q952" t="s">
        <v>2040</v>
      </c>
      <c r="R952" t="s">
        <v>2041</v>
      </c>
      <c r="S952" s="8">
        <f t="shared" si="37"/>
        <v>43571.208333333328</v>
      </c>
      <c r="T952" s="8">
        <f t="shared" si="37"/>
        <v>43576.208333333328</v>
      </c>
    </row>
    <row r="953" spans="1:20" ht="16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>E953/D953</f>
        <v>10.969379310344827</v>
      </c>
      <c r="P953">
        <f t="shared" si="36"/>
        <v>102.02437459910199</v>
      </c>
      <c r="Q953" t="s">
        <v>2036</v>
      </c>
      <c r="R953" t="s">
        <v>2037</v>
      </c>
      <c r="S953" s="8">
        <f t="shared" si="37"/>
        <v>42730.25</v>
      </c>
      <c r="T953" s="8">
        <f t="shared" si="37"/>
        <v>42731.25</v>
      </c>
    </row>
    <row r="954" spans="1:20" ht="16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>E954/D954</f>
        <v>0.70094158075601376</v>
      </c>
      <c r="P954">
        <f t="shared" si="36"/>
        <v>45.007502206531335</v>
      </c>
      <c r="Q954" t="s">
        <v>2042</v>
      </c>
      <c r="R954" t="s">
        <v>2043</v>
      </c>
      <c r="S954" s="8">
        <f t="shared" si="37"/>
        <v>42591.208333333328</v>
      </c>
      <c r="T954" s="8">
        <f t="shared" si="37"/>
        <v>42605.208333333328</v>
      </c>
    </row>
    <row r="955" spans="1:20" ht="31.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>E955/D955</f>
        <v>0.6</v>
      </c>
      <c r="P955">
        <f t="shared" si="36"/>
        <v>94.285714285714292</v>
      </c>
      <c r="Q955" t="s">
        <v>2042</v>
      </c>
      <c r="R955" t="s">
        <v>2064</v>
      </c>
      <c r="S955" s="8">
        <f t="shared" si="37"/>
        <v>42358.25</v>
      </c>
      <c r="T955" s="8">
        <f t="shared" si="37"/>
        <v>42394.25</v>
      </c>
    </row>
    <row r="956" spans="1:20" ht="16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>E956/D956</f>
        <v>3.6709859154929578</v>
      </c>
      <c r="P956">
        <f t="shared" si="36"/>
        <v>101.02325581395348</v>
      </c>
      <c r="Q956" t="s">
        <v>2038</v>
      </c>
      <c r="R956" t="s">
        <v>2039</v>
      </c>
      <c r="S956" s="8">
        <f t="shared" si="37"/>
        <v>41174.208333333336</v>
      </c>
      <c r="T956" s="8">
        <f t="shared" si="37"/>
        <v>41198.208333333336</v>
      </c>
    </row>
    <row r="957" spans="1:20" ht="31.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>E957/D957</f>
        <v>11.09</v>
      </c>
      <c r="P957">
        <f t="shared" si="36"/>
        <v>97.037499999999994</v>
      </c>
      <c r="Q957" t="s">
        <v>2040</v>
      </c>
      <c r="R957" t="s">
        <v>2041</v>
      </c>
      <c r="S957" s="8">
        <f t="shared" si="37"/>
        <v>41238.25</v>
      </c>
      <c r="T957" s="8">
        <f t="shared" si="37"/>
        <v>41240.25</v>
      </c>
    </row>
    <row r="958" spans="1:20" ht="16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>E958/D958</f>
        <v>0.19028784648187633</v>
      </c>
      <c r="P958">
        <f t="shared" si="36"/>
        <v>43.00963855421687</v>
      </c>
      <c r="Q958" t="s">
        <v>2042</v>
      </c>
      <c r="R958" t="s">
        <v>2064</v>
      </c>
      <c r="S958" s="8">
        <f t="shared" si="37"/>
        <v>42360.25</v>
      </c>
      <c r="T958" s="8">
        <f t="shared" si="37"/>
        <v>42364.25</v>
      </c>
    </row>
    <row r="959" spans="1:20" ht="16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>E959/D959</f>
        <v>1.2687755102040816</v>
      </c>
      <c r="P959">
        <f t="shared" si="36"/>
        <v>94.916030534351151</v>
      </c>
      <c r="Q959" t="s">
        <v>2040</v>
      </c>
      <c r="R959" t="s">
        <v>2041</v>
      </c>
      <c r="S959" s="8">
        <f t="shared" si="37"/>
        <v>40955.25</v>
      </c>
      <c r="T959" s="8">
        <f t="shared" si="37"/>
        <v>40958.25</v>
      </c>
    </row>
    <row r="960" spans="1:20" ht="31.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>E960/D960</f>
        <v>7.3463636363636367</v>
      </c>
      <c r="P960">
        <f t="shared" si="36"/>
        <v>72.151785714285708</v>
      </c>
      <c r="Q960" t="s">
        <v>2042</v>
      </c>
      <c r="R960" t="s">
        <v>2050</v>
      </c>
      <c r="S960" s="8">
        <f t="shared" si="37"/>
        <v>40350.208333333336</v>
      </c>
      <c r="T960" s="8">
        <f t="shared" si="37"/>
        <v>40372.208333333336</v>
      </c>
    </row>
    <row r="961" spans="1:20" ht="16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>E961/D961</f>
        <v>4.5731034482758622E-2</v>
      </c>
      <c r="P961">
        <f t="shared" si="36"/>
        <v>51.007692307692309</v>
      </c>
      <c r="Q961" t="s">
        <v>2048</v>
      </c>
      <c r="R961" t="s">
        <v>2060</v>
      </c>
      <c r="S961" s="8">
        <f t="shared" si="37"/>
        <v>40357.208333333336</v>
      </c>
      <c r="T961" s="8">
        <f t="shared" si="37"/>
        <v>40385.208333333336</v>
      </c>
    </row>
    <row r="962" spans="1:20" ht="16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>E962/D962</f>
        <v>0.85054545454545449</v>
      </c>
      <c r="P962">
        <f t="shared" si="36"/>
        <v>85.054545454545448</v>
      </c>
      <c r="Q962" t="s">
        <v>2038</v>
      </c>
      <c r="R962" t="s">
        <v>2039</v>
      </c>
      <c r="S962" s="8">
        <f t="shared" si="37"/>
        <v>42408.25</v>
      </c>
      <c r="T962" s="8">
        <f t="shared" si="37"/>
        <v>42445.208333333328</v>
      </c>
    </row>
    <row r="963" spans="1:20" ht="31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>E963/D963</f>
        <v>1.1929824561403508</v>
      </c>
      <c r="P963">
        <f t="shared" ref="P963:P1001" si="38">E963/G963</f>
        <v>43.87096774193548</v>
      </c>
      <c r="Q963" t="s">
        <v>2048</v>
      </c>
      <c r="R963" t="s">
        <v>2060</v>
      </c>
      <c r="S963" s="8">
        <f t="shared" ref="S963:T1001" si="39">(((J963/60)/60)/24)+DATE(1970,1,1)</f>
        <v>40591.25</v>
      </c>
      <c r="T963" s="8">
        <f t="shared" si="39"/>
        <v>40595.25</v>
      </c>
    </row>
    <row r="964" spans="1:20" ht="16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>E964/D964</f>
        <v>2.9602777777777778</v>
      </c>
      <c r="P964">
        <f t="shared" si="38"/>
        <v>40.063909774436091</v>
      </c>
      <c r="Q964" t="s">
        <v>2034</v>
      </c>
      <c r="R964" t="s">
        <v>2035</v>
      </c>
      <c r="S964" s="8">
        <f t="shared" si="39"/>
        <v>41592.25</v>
      </c>
      <c r="T964" s="8">
        <f t="shared" si="39"/>
        <v>41613.25</v>
      </c>
    </row>
    <row r="965" spans="1:20" ht="16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>E965/D965</f>
        <v>0.84694915254237291</v>
      </c>
      <c r="P965">
        <f t="shared" si="38"/>
        <v>43.833333333333336</v>
      </c>
      <c r="Q965" t="s">
        <v>2055</v>
      </c>
      <c r="R965" t="s">
        <v>2056</v>
      </c>
      <c r="S965" s="8">
        <f t="shared" si="39"/>
        <v>40607.25</v>
      </c>
      <c r="T965" s="8">
        <f t="shared" si="39"/>
        <v>40613.25</v>
      </c>
    </row>
    <row r="966" spans="1:20" ht="16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>E966/D966</f>
        <v>3.5578378378378379</v>
      </c>
      <c r="P966">
        <f t="shared" si="38"/>
        <v>84.92903225806451</v>
      </c>
      <c r="Q966" t="s">
        <v>2040</v>
      </c>
      <c r="R966" t="s">
        <v>2041</v>
      </c>
      <c r="S966" s="8">
        <f t="shared" si="39"/>
        <v>42135.208333333328</v>
      </c>
      <c r="T966" s="8">
        <f t="shared" si="39"/>
        <v>42140.208333333328</v>
      </c>
    </row>
    <row r="967" spans="1:20" ht="16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>E967/D967</f>
        <v>3.8640909090909092</v>
      </c>
      <c r="P967">
        <f t="shared" si="38"/>
        <v>41.067632850241544</v>
      </c>
      <c r="Q967" t="s">
        <v>2036</v>
      </c>
      <c r="R967" t="s">
        <v>2037</v>
      </c>
      <c r="S967" s="8">
        <f t="shared" si="39"/>
        <v>40203.25</v>
      </c>
      <c r="T967" s="8">
        <f t="shared" si="39"/>
        <v>40243.25</v>
      </c>
    </row>
    <row r="968" spans="1:20" ht="16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>E968/D968</f>
        <v>7.9223529411764702</v>
      </c>
      <c r="P968">
        <f t="shared" si="38"/>
        <v>54.971428571428568</v>
      </c>
      <c r="Q968" t="s">
        <v>2040</v>
      </c>
      <c r="R968" t="s">
        <v>2041</v>
      </c>
      <c r="S968" s="8">
        <f t="shared" si="39"/>
        <v>42901.208333333328</v>
      </c>
      <c r="T968" s="8">
        <f t="shared" si="39"/>
        <v>42903.208333333328</v>
      </c>
    </row>
    <row r="969" spans="1:20" ht="16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>E969/D969</f>
        <v>1.3703393665158372</v>
      </c>
      <c r="P969">
        <f t="shared" si="38"/>
        <v>77.010807374443743</v>
      </c>
      <c r="Q969" t="s">
        <v>2036</v>
      </c>
      <c r="R969" t="s">
        <v>2063</v>
      </c>
      <c r="S969" s="8">
        <f t="shared" si="39"/>
        <v>41005.208333333336</v>
      </c>
      <c r="T969" s="8">
        <f t="shared" si="39"/>
        <v>41042.208333333336</v>
      </c>
    </row>
    <row r="970" spans="1:20" ht="31.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>E970/D970</f>
        <v>3.3820833333333336</v>
      </c>
      <c r="P970">
        <f t="shared" si="38"/>
        <v>71.201754385964918</v>
      </c>
      <c r="Q970" t="s">
        <v>2034</v>
      </c>
      <c r="R970" t="s">
        <v>2035</v>
      </c>
      <c r="S970" s="8">
        <f t="shared" si="39"/>
        <v>40544.25</v>
      </c>
      <c r="T970" s="8">
        <f t="shared" si="39"/>
        <v>40559.25</v>
      </c>
    </row>
    <row r="971" spans="1:20" ht="16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>E971/D971</f>
        <v>1.0822784810126582</v>
      </c>
      <c r="P971">
        <f t="shared" si="38"/>
        <v>91.935483870967744</v>
      </c>
      <c r="Q971" t="s">
        <v>2040</v>
      </c>
      <c r="R971" t="s">
        <v>2041</v>
      </c>
      <c r="S971" s="8">
        <f t="shared" si="39"/>
        <v>43821.25</v>
      </c>
      <c r="T971" s="8">
        <f t="shared" si="39"/>
        <v>43828.25</v>
      </c>
    </row>
    <row r="972" spans="1:20" ht="31.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>E972/D972</f>
        <v>0.60757639620653314</v>
      </c>
      <c r="P972">
        <f t="shared" si="38"/>
        <v>97.069023569023571</v>
      </c>
      <c r="Q972" t="s">
        <v>2040</v>
      </c>
      <c r="R972" t="s">
        <v>2041</v>
      </c>
      <c r="S972" s="8">
        <f t="shared" si="39"/>
        <v>40672.208333333336</v>
      </c>
      <c r="T972" s="8">
        <f t="shared" si="39"/>
        <v>40673.208333333336</v>
      </c>
    </row>
    <row r="973" spans="1:20" ht="16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>E973/D973</f>
        <v>0.27725490196078434</v>
      </c>
      <c r="P973">
        <f t="shared" si="38"/>
        <v>58.916666666666664</v>
      </c>
      <c r="Q973" t="s">
        <v>2042</v>
      </c>
      <c r="R973" t="s">
        <v>2061</v>
      </c>
      <c r="S973" s="8">
        <f t="shared" si="39"/>
        <v>41555.208333333336</v>
      </c>
      <c r="T973" s="8">
        <f t="shared" si="39"/>
        <v>41561.208333333336</v>
      </c>
    </row>
    <row r="974" spans="1:20" ht="31.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>E974/D974</f>
        <v>2.283934426229508</v>
      </c>
      <c r="P974">
        <f t="shared" si="38"/>
        <v>58.015466983938133</v>
      </c>
      <c r="Q974" t="s">
        <v>2038</v>
      </c>
      <c r="R974" t="s">
        <v>2039</v>
      </c>
      <c r="S974" s="8">
        <f t="shared" si="39"/>
        <v>41792.208333333336</v>
      </c>
      <c r="T974" s="8">
        <f t="shared" si="39"/>
        <v>41801.208333333336</v>
      </c>
    </row>
    <row r="975" spans="1:20" ht="16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>E975/D975</f>
        <v>0.21615194054500414</v>
      </c>
      <c r="P975">
        <f t="shared" si="38"/>
        <v>103.87301587301587</v>
      </c>
      <c r="Q975" t="s">
        <v>2040</v>
      </c>
      <c r="R975" t="s">
        <v>2041</v>
      </c>
      <c r="S975" s="8">
        <f t="shared" si="39"/>
        <v>40522.25</v>
      </c>
      <c r="T975" s="8">
        <f t="shared" si="39"/>
        <v>40524.25</v>
      </c>
    </row>
    <row r="976" spans="1:20" ht="16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>E976/D976</f>
        <v>3.73875</v>
      </c>
      <c r="P976">
        <f t="shared" si="38"/>
        <v>93.46875</v>
      </c>
      <c r="Q976" t="s">
        <v>2036</v>
      </c>
      <c r="R976" t="s">
        <v>2046</v>
      </c>
      <c r="S976" s="8">
        <f t="shared" si="39"/>
        <v>41412.208333333336</v>
      </c>
      <c r="T976" s="8">
        <f t="shared" si="39"/>
        <v>41413.208333333336</v>
      </c>
    </row>
    <row r="977" spans="1:20" ht="16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>E977/D977</f>
        <v>1.5492592592592593</v>
      </c>
      <c r="P977">
        <f t="shared" si="38"/>
        <v>61.970370370370368</v>
      </c>
      <c r="Q977" t="s">
        <v>2040</v>
      </c>
      <c r="R977" t="s">
        <v>2041</v>
      </c>
      <c r="S977" s="8">
        <f t="shared" si="39"/>
        <v>42337.25</v>
      </c>
      <c r="T977" s="8">
        <f t="shared" si="39"/>
        <v>42376.25</v>
      </c>
    </row>
    <row r="978" spans="1:20" ht="31.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>E978/D978</f>
        <v>3.2214999999999998</v>
      </c>
      <c r="P978">
        <f t="shared" si="38"/>
        <v>92.042857142857144</v>
      </c>
      <c r="Q978" t="s">
        <v>2040</v>
      </c>
      <c r="R978" t="s">
        <v>2041</v>
      </c>
      <c r="S978" s="8">
        <f t="shared" si="39"/>
        <v>40571.25</v>
      </c>
      <c r="T978" s="8">
        <f t="shared" si="39"/>
        <v>40577.25</v>
      </c>
    </row>
    <row r="979" spans="1:20" ht="16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>E979/D979</f>
        <v>0.73957142857142855</v>
      </c>
      <c r="P979">
        <f t="shared" si="38"/>
        <v>77.268656716417908</v>
      </c>
      <c r="Q979" t="s">
        <v>2034</v>
      </c>
      <c r="R979" t="s">
        <v>2035</v>
      </c>
      <c r="S979" s="8">
        <f t="shared" si="39"/>
        <v>43138.25</v>
      </c>
      <c r="T979" s="8">
        <f t="shared" si="39"/>
        <v>43170.25</v>
      </c>
    </row>
    <row r="980" spans="1:20" ht="16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>E980/D980</f>
        <v>8.641</v>
      </c>
      <c r="P980">
        <f t="shared" si="38"/>
        <v>93.923913043478265</v>
      </c>
      <c r="Q980" t="s">
        <v>2051</v>
      </c>
      <c r="R980" t="s">
        <v>2052</v>
      </c>
      <c r="S980" s="8">
        <f t="shared" si="39"/>
        <v>42686.25</v>
      </c>
      <c r="T980" s="8">
        <f t="shared" si="39"/>
        <v>42708.25</v>
      </c>
    </row>
    <row r="981" spans="1:20" ht="16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>E981/D981</f>
        <v>1.432624584717608</v>
      </c>
      <c r="P981">
        <f t="shared" si="38"/>
        <v>84.969458128078813</v>
      </c>
      <c r="Q981" t="s">
        <v>2040</v>
      </c>
      <c r="R981" t="s">
        <v>2041</v>
      </c>
      <c r="S981" s="8">
        <f t="shared" si="39"/>
        <v>42078.208333333328</v>
      </c>
      <c r="T981" s="8">
        <f t="shared" si="39"/>
        <v>42084.208333333328</v>
      </c>
    </row>
    <row r="982" spans="1:20" ht="16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>E982/D982</f>
        <v>0.40281762295081969</v>
      </c>
      <c r="P982">
        <f t="shared" si="38"/>
        <v>105.97035040431267</v>
      </c>
      <c r="Q982" t="s">
        <v>2048</v>
      </c>
      <c r="R982" t="s">
        <v>2049</v>
      </c>
      <c r="S982" s="8">
        <f t="shared" si="39"/>
        <v>42307.208333333328</v>
      </c>
      <c r="T982" s="8">
        <f t="shared" si="39"/>
        <v>42312.25</v>
      </c>
    </row>
    <row r="983" spans="1:20" ht="16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>E983/D983</f>
        <v>1.7822388059701493</v>
      </c>
      <c r="P983">
        <f t="shared" si="38"/>
        <v>36.969040247678016</v>
      </c>
      <c r="Q983" t="s">
        <v>2038</v>
      </c>
      <c r="R983" t="s">
        <v>2039</v>
      </c>
      <c r="S983" s="8">
        <f t="shared" si="39"/>
        <v>43094.25</v>
      </c>
      <c r="T983" s="8">
        <f t="shared" si="39"/>
        <v>43127.25</v>
      </c>
    </row>
    <row r="984" spans="1:20" ht="16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>E984/D984</f>
        <v>0.84930555555555554</v>
      </c>
      <c r="P984">
        <f t="shared" si="38"/>
        <v>81.533333333333331</v>
      </c>
      <c r="Q984" t="s">
        <v>2042</v>
      </c>
      <c r="R984" t="s">
        <v>2043</v>
      </c>
      <c r="S984" s="8">
        <f t="shared" si="39"/>
        <v>40743.208333333336</v>
      </c>
      <c r="T984" s="8">
        <f t="shared" si="39"/>
        <v>40745.208333333336</v>
      </c>
    </row>
    <row r="985" spans="1:20" ht="16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>E985/D985</f>
        <v>1.4593648334624323</v>
      </c>
      <c r="P985">
        <f t="shared" si="38"/>
        <v>80.999140154772135</v>
      </c>
      <c r="Q985" t="s">
        <v>2042</v>
      </c>
      <c r="R985" t="s">
        <v>2043</v>
      </c>
      <c r="S985" s="8">
        <f t="shared" si="39"/>
        <v>43681.208333333328</v>
      </c>
      <c r="T985" s="8">
        <f t="shared" si="39"/>
        <v>43696.208333333328</v>
      </c>
    </row>
    <row r="986" spans="1:20" ht="31.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>E986/D986</f>
        <v>1.5246153846153847</v>
      </c>
      <c r="P986">
        <f t="shared" si="38"/>
        <v>26.010498687664043</v>
      </c>
      <c r="Q986" t="s">
        <v>2040</v>
      </c>
      <c r="R986" t="s">
        <v>2041</v>
      </c>
      <c r="S986" s="8">
        <f t="shared" si="39"/>
        <v>43716.208333333328</v>
      </c>
      <c r="T986" s="8">
        <f t="shared" si="39"/>
        <v>43742.208333333328</v>
      </c>
    </row>
    <row r="987" spans="1:20" ht="16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>E987/D987</f>
        <v>0.67129542790152408</v>
      </c>
      <c r="P987">
        <f t="shared" si="38"/>
        <v>25.998410896708286</v>
      </c>
      <c r="Q987" t="s">
        <v>2036</v>
      </c>
      <c r="R987" t="s">
        <v>2037</v>
      </c>
      <c r="S987" s="8">
        <f t="shared" si="39"/>
        <v>41614.25</v>
      </c>
      <c r="T987" s="8">
        <f t="shared" si="39"/>
        <v>41640.25</v>
      </c>
    </row>
    <row r="988" spans="1:20" ht="31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>E988/D988</f>
        <v>0.40307692307692305</v>
      </c>
      <c r="P988">
        <f t="shared" si="38"/>
        <v>34.173913043478258</v>
      </c>
      <c r="Q988" t="s">
        <v>2036</v>
      </c>
      <c r="R988" t="s">
        <v>2037</v>
      </c>
      <c r="S988" s="8">
        <f t="shared" si="39"/>
        <v>40638.208333333336</v>
      </c>
      <c r="T988" s="8">
        <f t="shared" si="39"/>
        <v>40652.208333333336</v>
      </c>
    </row>
    <row r="989" spans="1:20" ht="16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>E989/D989</f>
        <v>2.1679032258064517</v>
      </c>
      <c r="P989">
        <f t="shared" si="38"/>
        <v>28.002083333333335</v>
      </c>
      <c r="Q989" t="s">
        <v>2042</v>
      </c>
      <c r="R989" t="s">
        <v>2043</v>
      </c>
      <c r="S989" s="8">
        <f t="shared" si="39"/>
        <v>42852.208333333328</v>
      </c>
      <c r="T989" s="8">
        <f t="shared" si="39"/>
        <v>42866.208333333328</v>
      </c>
    </row>
    <row r="990" spans="1:20" ht="16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>E990/D990</f>
        <v>0.52117021276595743</v>
      </c>
      <c r="P990">
        <f t="shared" si="38"/>
        <v>76.546875</v>
      </c>
      <c r="Q990" t="s">
        <v>2048</v>
      </c>
      <c r="R990" t="s">
        <v>2057</v>
      </c>
      <c r="S990" s="8">
        <f t="shared" si="39"/>
        <v>42686.25</v>
      </c>
      <c r="T990" s="8">
        <f t="shared" si="39"/>
        <v>42707.25</v>
      </c>
    </row>
    <row r="991" spans="1:20" ht="16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>E991/D991</f>
        <v>4.9958333333333336</v>
      </c>
      <c r="P991">
        <f t="shared" si="38"/>
        <v>53.053097345132741</v>
      </c>
      <c r="Q991" t="s">
        <v>2048</v>
      </c>
      <c r="R991" t="s">
        <v>2060</v>
      </c>
      <c r="S991" s="8">
        <f t="shared" si="39"/>
        <v>43571.208333333328</v>
      </c>
      <c r="T991" s="8">
        <f t="shared" si="39"/>
        <v>43576.208333333328</v>
      </c>
    </row>
    <row r="992" spans="1:20" ht="16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>E992/D992</f>
        <v>0.87679487179487181</v>
      </c>
      <c r="P992">
        <f t="shared" si="38"/>
        <v>106.859375</v>
      </c>
      <c r="Q992" t="s">
        <v>2042</v>
      </c>
      <c r="R992" t="s">
        <v>2045</v>
      </c>
      <c r="S992" s="8">
        <f t="shared" si="39"/>
        <v>42432.25</v>
      </c>
      <c r="T992" s="8">
        <f t="shared" si="39"/>
        <v>42454.208333333328</v>
      </c>
    </row>
    <row r="993" spans="1:20" ht="16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>E993/D993</f>
        <v>1.131734693877551</v>
      </c>
      <c r="P993">
        <f t="shared" si="38"/>
        <v>46.020746887966808</v>
      </c>
      <c r="Q993" t="s">
        <v>2036</v>
      </c>
      <c r="R993" t="s">
        <v>2037</v>
      </c>
      <c r="S993" s="8">
        <f t="shared" si="39"/>
        <v>41907.208333333336</v>
      </c>
      <c r="T993" s="8">
        <f t="shared" si="39"/>
        <v>41911.208333333336</v>
      </c>
    </row>
    <row r="994" spans="1:20" ht="16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>E994/D994</f>
        <v>4.2654838709677421</v>
      </c>
      <c r="P994">
        <f t="shared" si="38"/>
        <v>100.17424242424242</v>
      </c>
      <c r="Q994" t="s">
        <v>2042</v>
      </c>
      <c r="R994" t="s">
        <v>2045</v>
      </c>
      <c r="S994" s="8">
        <f t="shared" si="39"/>
        <v>43227.208333333328</v>
      </c>
      <c r="T994" s="8">
        <f t="shared" si="39"/>
        <v>43241.208333333328</v>
      </c>
    </row>
    <row r="995" spans="1:20" ht="16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>E995/D995</f>
        <v>0.77632653061224488</v>
      </c>
      <c r="P995">
        <f t="shared" si="38"/>
        <v>101.44</v>
      </c>
      <c r="Q995" t="s">
        <v>2055</v>
      </c>
      <c r="R995" t="s">
        <v>2056</v>
      </c>
      <c r="S995" s="8">
        <f t="shared" si="39"/>
        <v>42362.25</v>
      </c>
      <c r="T995" s="8">
        <f t="shared" si="39"/>
        <v>42379.25</v>
      </c>
    </row>
    <row r="996" spans="1:20" ht="16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>E996/D996</f>
        <v>0.52496810772501767</v>
      </c>
      <c r="P996">
        <f t="shared" si="38"/>
        <v>87.972684085510693</v>
      </c>
      <c r="Q996" t="s">
        <v>2048</v>
      </c>
      <c r="R996" t="s">
        <v>2060</v>
      </c>
      <c r="S996" s="8">
        <f t="shared" si="39"/>
        <v>41929.208333333336</v>
      </c>
      <c r="T996" s="8">
        <f t="shared" si="39"/>
        <v>41935.208333333336</v>
      </c>
    </row>
    <row r="997" spans="1:20" ht="16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>E997/D997</f>
        <v>1.5746762589928058</v>
      </c>
      <c r="P997">
        <f t="shared" si="38"/>
        <v>74.995594713656388</v>
      </c>
      <c r="Q997" t="s">
        <v>2034</v>
      </c>
      <c r="R997" t="s">
        <v>2035</v>
      </c>
      <c r="S997" s="8">
        <f t="shared" si="39"/>
        <v>43408.208333333328</v>
      </c>
      <c r="T997" s="8">
        <f t="shared" si="39"/>
        <v>43437.25</v>
      </c>
    </row>
    <row r="998" spans="1:20" ht="31.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>E998/D998</f>
        <v>0.72939393939393937</v>
      </c>
      <c r="P998">
        <f t="shared" si="38"/>
        <v>42.982142857142854</v>
      </c>
      <c r="Q998" t="s">
        <v>2040</v>
      </c>
      <c r="R998" t="s">
        <v>2041</v>
      </c>
      <c r="S998" s="8">
        <f t="shared" si="39"/>
        <v>41276.25</v>
      </c>
      <c r="T998" s="8">
        <f t="shared" si="39"/>
        <v>41306.25</v>
      </c>
    </row>
    <row r="999" spans="1:20" ht="16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>E999/D999</f>
        <v>0.60565789473684206</v>
      </c>
      <c r="P999">
        <f t="shared" si="38"/>
        <v>33.115107913669064</v>
      </c>
      <c r="Q999" t="s">
        <v>2040</v>
      </c>
      <c r="R999" t="s">
        <v>2041</v>
      </c>
      <c r="S999" s="8">
        <f t="shared" si="39"/>
        <v>41659.25</v>
      </c>
      <c r="T999" s="8">
        <f t="shared" si="39"/>
        <v>41664.25</v>
      </c>
    </row>
    <row r="1000" spans="1:20" ht="16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>E1000/D1000</f>
        <v>0.5679129129129129</v>
      </c>
      <c r="P1000">
        <f t="shared" si="38"/>
        <v>101.13101604278074</v>
      </c>
      <c r="Q1000" t="s">
        <v>2036</v>
      </c>
      <c r="R1000" t="s">
        <v>2046</v>
      </c>
      <c r="S1000" s="8">
        <f t="shared" si="39"/>
        <v>40220.25</v>
      </c>
      <c r="T1000" s="8">
        <f t="shared" si="39"/>
        <v>40234.25</v>
      </c>
    </row>
    <row r="1001" spans="1:20" ht="16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>E1001/D1001</f>
        <v>0.56542754275427543</v>
      </c>
      <c r="P1001">
        <f t="shared" si="38"/>
        <v>55.98841354723708</v>
      </c>
      <c r="Q1001" t="s">
        <v>2034</v>
      </c>
      <c r="R1001" t="s">
        <v>2035</v>
      </c>
      <c r="S1001" s="8">
        <f t="shared" si="39"/>
        <v>42550.208333333328</v>
      </c>
      <c r="T1001" s="8">
        <f t="shared" si="39"/>
        <v>42557.208333333328</v>
      </c>
    </row>
  </sheetData>
  <conditionalFormatting sqref="F2:F1001">
    <cfRule type="containsText" dxfId="20" priority="5" operator="containsText" text="failed">
      <formula>NOT(ISERROR(SEARCH("failed",F2)))</formula>
    </cfRule>
    <cfRule type="containsText" dxfId="21" priority="4" operator="containsText" text="successful">
      <formula>NOT(ISERROR(SEARCH("successful",F2)))</formula>
    </cfRule>
    <cfRule type="containsText" dxfId="22" priority="3" operator="containsText" text="live">
      <formula>NOT(ISERROR(SEARCH("live",F2)))</formula>
    </cfRule>
    <cfRule type="containsText" dxfId="23" priority="2" operator="containsText" text="canceled">
      <formula>NOT(ISERROR(SEARCH("canceled",F2)))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783A-E4C1-41A5-9EF4-887220ECA477}">
  <sheetPr codeName="Sheet7"/>
  <dimension ref="A1:H13"/>
  <sheetViews>
    <sheetView workbookViewId="0">
      <selection activeCell="I14" sqref="I14"/>
    </sheetView>
  </sheetViews>
  <sheetFormatPr defaultRowHeight="15.5" x14ac:dyDescent="0.35"/>
  <sheetData>
    <row r="1" spans="1:8" x14ac:dyDescent="0.3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35">
      <c r="A2" t="s">
        <v>2095</v>
      </c>
      <c r="B2">
        <f>COUNTIFS(outcomes,"successful",goals,"&lt;1000")</f>
        <v>30</v>
      </c>
      <c r="C2">
        <f>COUNTIFS(outcomes,"failed",goals,"&lt;1000")</f>
        <v>20</v>
      </c>
      <c r="D2">
        <f>COUNTIFS(outcomes,"canceled",goals,"&lt;1000")</f>
        <v>1</v>
      </c>
      <c r="E2">
        <f>SUM(B2,C2,D2)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5">
      <c r="A3" t="s">
        <v>2096</v>
      </c>
      <c r="B3">
        <f>COUNTIFS(outcomes,"successful",goals,"&gt;=1000",goals,"&lt;=4999")</f>
        <v>191</v>
      </c>
      <c r="C3">
        <f>COUNTIFS(outcomes,"failed",goals,"&gt;=1000",goals,"&lt;=4999")</f>
        <v>38</v>
      </c>
      <c r="D3">
        <f>COUNTIFS(outcomes,"canceled",goals,"&gt;=1000",goals,"&lt;=4999")</f>
        <v>2</v>
      </c>
      <c r="E3">
        <f t="shared" ref="E3:E13" si="0">SUM(B3,C3,D3)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5">
      <c r="A4" t="s">
        <v>2097</v>
      </c>
      <c r="B4">
        <f>COUNTIFS(outcomes,"successful",goals,"&gt;=5000",goals,"&lt;=9999")</f>
        <v>164</v>
      </c>
      <c r="C4">
        <f>COUNTIFS(outcomes,"failed",goals,"&gt;=5000",goals,"&lt;=9999")</f>
        <v>126</v>
      </c>
      <c r="D4">
        <f>COUNTIFS(outcomes,"canceled",goals,"&gt;=5000",goals,"&lt;=9999")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5">
      <c r="A5" t="s">
        <v>2098</v>
      </c>
      <c r="B5">
        <f>COUNTIFS(outcomes,"successful",goals,"&gt;=10000",goals,"&lt;=14999")</f>
        <v>4</v>
      </c>
      <c r="C5">
        <f>COUNTIFS(outcomes,"failed",goals,"&gt;=10000",goals,"&lt;=14999")</f>
        <v>5</v>
      </c>
      <c r="D5">
        <f>COUNTIFS(outcomes,"canceled",goals,"&gt;=10000",goals,"&lt;=14999")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5">
      <c r="A6" t="s">
        <v>2099</v>
      </c>
      <c r="B6">
        <f>COUNTIFS(outcomes,"successful",goals,"&gt;=15000",goals,"&lt;=19999")</f>
        <v>10</v>
      </c>
      <c r="C6">
        <f>COUNTIFS(outcomes,"failed",goals,"&gt;=15000",goals,"&lt;=19999")</f>
        <v>0</v>
      </c>
      <c r="D6">
        <f>COUNTIFS(outcomes,"canceled",goals,"&gt;=15000",goals,"&lt;=19999")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5">
      <c r="A7" t="s">
        <v>2100</v>
      </c>
      <c r="B7">
        <f>COUNTIFS(outcomes,"successful",goals,"&gt;=20000",goals,"&lt;=24999")</f>
        <v>7</v>
      </c>
      <c r="C7">
        <f>COUNTIFS(outcomes,"failed",goals,"&gt;=20000",goals,"&lt;=24999")</f>
        <v>0</v>
      </c>
      <c r="D7">
        <f>COUNTIFS(outcomes,"canceled",goals,"&gt;=20000",goals,"&lt;=24999")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5">
      <c r="A8" t="s">
        <v>2101</v>
      </c>
      <c r="B8">
        <f>COUNTIFS(outcomes,"successful",goals,"&gt;=25000",goals,"&lt;=29999")</f>
        <v>11</v>
      </c>
      <c r="C8">
        <f>COUNTIFS(outcomes,"failed",goals,"&gt;=25000",goals,"&lt;=29999")</f>
        <v>3</v>
      </c>
      <c r="D8">
        <f>COUNTIFS(outcomes,"canceled",goals,"&gt;=25000",goals,"&lt;=29999")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5">
      <c r="A9" t="s">
        <v>2102</v>
      </c>
      <c r="B9">
        <f>COUNTIFS(outcomes,"successful",goals,"&gt;=30000",goals,"&lt;=34999")</f>
        <v>7</v>
      </c>
      <c r="C9">
        <f>COUNTIFS(outcomes,"failed",goals,"&gt;=30000",goals,"&lt;=34999")</f>
        <v>0</v>
      </c>
      <c r="D9">
        <f>COUNTIFS(outcomes,"canceled",goals,"&gt;=30000",goals,"&lt;=34999")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5">
      <c r="A10" t="s">
        <v>2103</v>
      </c>
      <c r="B10">
        <f>COUNTIFS(outcomes,"successful",goals,"&gt;=35000",goals,"&lt;=39999")</f>
        <v>8</v>
      </c>
      <c r="C10">
        <f>COUNTIFS(outcomes,"failed",goals,"&gt;=35000",goals,"&lt;=39999")</f>
        <v>3</v>
      </c>
      <c r="D10">
        <f>COUNTIFS(outcomes,"canceled",goals,"&gt;=35000",goals,"&lt;=39999")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5">
      <c r="A11" t="s">
        <v>2104</v>
      </c>
      <c r="B11">
        <f>COUNTIFS(outcomes,"successful",goals,"&gt;=40000",goals,"&lt;=44999")</f>
        <v>11</v>
      </c>
      <c r="C11">
        <f>COUNTIFS(outcomes,"failed",goals,"&gt;=40000",goals,"&lt;=44999")</f>
        <v>3</v>
      </c>
      <c r="D11">
        <f>COUNTIFS(outcomes,"canceled",goals,"&gt;=40000",goals,"&lt;=44999")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5">
      <c r="A12" t="s">
        <v>2105</v>
      </c>
      <c r="B12">
        <f>COUNTIFS(outcomes,"successful",goals,"&gt;=45000",goals,"&lt;=49999")</f>
        <v>8</v>
      </c>
      <c r="C12">
        <f>COUNTIFS(outcomes,"failed",goals,"&gt;=45000",goals,"&lt;=49999")</f>
        <v>3</v>
      </c>
      <c r="D12">
        <f>COUNTIFS(outcomes,"canceled",goals,"&gt;=45000",goals,"&lt;=49999")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5">
      <c r="A13" t="s">
        <v>2106</v>
      </c>
      <c r="B13">
        <f>COUNTIFS(outcomes,"successful",goals,"&gt;=50000")</f>
        <v>114</v>
      </c>
      <c r="C13">
        <f>COUNTIFS(outcomes,"failed",goals,"&gt;=50000")</f>
        <v>163</v>
      </c>
      <c r="D13">
        <f>COUNTIFS(outcomes,"canceled",goals,"&gt;=50000")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AEAE-973A-4E45-851F-3EF22917CDA7}">
  <sheetPr codeName="Sheet9" filterMode="1"/>
  <dimension ref="A1:I1003"/>
  <sheetViews>
    <sheetView workbookViewId="0">
      <selection activeCell="I9" sqref="I9"/>
    </sheetView>
  </sheetViews>
  <sheetFormatPr defaultRowHeight="15.5" x14ac:dyDescent="0.35"/>
  <sheetData>
    <row r="1" spans="1:9" x14ac:dyDescent="0.35">
      <c r="A1" s="1" t="s">
        <v>4</v>
      </c>
      <c r="B1" s="1" t="s">
        <v>5</v>
      </c>
    </row>
    <row r="2" spans="1:9" hidden="1" x14ac:dyDescent="0.35">
      <c r="A2" t="s">
        <v>14</v>
      </c>
      <c r="B2">
        <v>0</v>
      </c>
    </row>
    <row r="3" spans="1:9" x14ac:dyDescent="0.35">
      <c r="A3" t="s">
        <v>20</v>
      </c>
      <c r="B3">
        <v>158</v>
      </c>
    </row>
    <row r="4" spans="1:9" x14ac:dyDescent="0.35">
      <c r="A4" t="s">
        <v>20</v>
      </c>
      <c r="B4">
        <v>1425</v>
      </c>
      <c r="D4" t="s">
        <v>2107</v>
      </c>
      <c r="E4" t="s">
        <v>2108</v>
      </c>
      <c r="F4" t="s">
        <v>2109</v>
      </c>
      <c r="G4" t="s">
        <v>2110</v>
      </c>
      <c r="H4" t="s">
        <v>2111</v>
      </c>
      <c r="I4" t="s">
        <v>2112</v>
      </c>
    </row>
    <row r="5" spans="1:9" hidden="1" x14ac:dyDescent="0.35">
      <c r="A5" t="s">
        <v>14</v>
      </c>
      <c r="B5">
        <v>24</v>
      </c>
    </row>
    <row r="6" spans="1:9" hidden="1" x14ac:dyDescent="0.35">
      <c r="A6" t="s">
        <v>14</v>
      </c>
      <c r="B6">
        <v>53</v>
      </c>
    </row>
    <row r="7" spans="1:9" x14ac:dyDescent="0.35">
      <c r="A7" t="s">
        <v>20</v>
      </c>
      <c r="B7">
        <v>174</v>
      </c>
      <c r="D7">
        <f>AVERAGE(B3,B997)</f>
        <v>1100.5</v>
      </c>
      <c r="E7">
        <f>MEDIAN(B3,B997)</f>
        <v>1100.5</v>
      </c>
      <c r="F7">
        <f>MIN(B2:B1001)</f>
        <v>0</v>
      </c>
      <c r="G7">
        <f>MAX(B2:B1001)</f>
        <v>7295</v>
      </c>
      <c r="H7">
        <f>VAR(B3:B997)</f>
        <v>1299379.0599031374</v>
      </c>
      <c r="I7">
        <f>STDEV(B3:B997)</f>
        <v>1139.9030923298424</v>
      </c>
    </row>
    <row r="8" spans="1:9" hidden="1" x14ac:dyDescent="0.35">
      <c r="A8" t="s">
        <v>14</v>
      </c>
      <c r="B8">
        <v>18</v>
      </c>
    </row>
    <row r="9" spans="1:9" x14ac:dyDescent="0.35">
      <c r="A9" t="s">
        <v>20</v>
      </c>
      <c r="B9">
        <v>227</v>
      </c>
    </row>
    <row r="10" spans="1:9" hidden="1" x14ac:dyDescent="0.35">
      <c r="A10" t="s">
        <v>47</v>
      </c>
      <c r="B10">
        <v>708</v>
      </c>
    </row>
    <row r="11" spans="1:9" hidden="1" x14ac:dyDescent="0.35">
      <c r="A11" t="s">
        <v>14</v>
      </c>
      <c r="B11">
        <v>44</v>
      </c>
    </row>
    <row r="12" spans="1:9" x14ac:dyDescent="0.35">
      <c r="A12" t="s">
        <v>20</v>
      </c>
      <c r="B12">
        <v>220</v>
      </c>
    </row>
    <row r="13" spans="1:9" hidden="1" x14ac:dyDescent="0.35">
      <c r="A13" t="s">
        <v>14</v>
      </c>
      <c r="B13">
        <v>27</v>
      </c>
    </row>
    <row r="14" spans="1:9" hidden="1" x14ac:dyDescent="0.35">
      <c r="A14" t="s">
        <v>14</v>
      </c>
      <c r="B14">
        <v>55</v>
      </c>
    </row>
    <row r="15" spans="1:9" x14ac:dyDescent="0.35">
      <c r="A15" t="s">
        <v>20</v>
      </c>
      <c r="B15">
        <v>98</v>
      </c>
    </row>
    <row r="16" spans="1:9" hidden="1" x14ac:dyDescent="0.35">
      <c r="A16" t="s">
        <v>14</v>
      </c>
      <c r="B16">
        <v>200</v>
      </c>
    </row>
    <row r="17" spans="1:2" hidden="1" x14ac:dyDescent="0.35">
      <c r="A17" t="s">
        <v>14</v>
      </c>
      <c r="B17">
        <v>452</v>
      </c>
    </row>
    <row r="18" spans="1:2" x14ac:dyDescent="0.35">
      <c r="A18" t="s">
        <v>20</v>
      </c>
      <c r="B18">
        <v>100</v>
      </c>
    </row>
    <row r="19" spans="1:2" x14ac:dyDescent="0.35">
      <c r="A19" t="s">
        <v>20</v>
      </c>
      <c r="B19">
        <v>1249</v>
      </c>
    </row>
    <row r="20" spans="1:2" hidden="1" x14ac:dyDescent="0.35">
      <c r="A20" t="s">
        <v>74</v>
      </c>
      <c r="B20">
        <v>135</v>
      </c>
    </row>
    <row r="21" spans="1:2" hidden="1" x14ac:dyDescent="0.35">
      <c r="A21" t="s">
        <v>14</v>
      </c>
      <c r="B21">
        <v>674</v>
      </c>
    </row>
    <row r="22" spans="1:2" x14ac:dyDescent="0.35">
      <c r="A22" t="s">
        <v>20</v>
      </c>
      <c r="B22">
        <v>1396</v>
      </c>
    </row>
    <row r="23" spans="1:2" hidden="1" x14ac:dyDescent="0.35">
      <c r="A23" t="s">
        <v>14</v>
      </c>
      <c r="B23">
        <v>558</v>
      </c>
    </row>
    <row r="24" spans="1:2" x14ac:dyDescent="0.35">
      <c r="A24" t="s">
        <v>20</v>
      </c>
      <c r="B24">
        <v>890</v>
      </c>
    </row>
    <row r="25" spans="1:2" x14ac:dyDescent="0.35">
      <c r="A25" t="s">
        <v>20</v>
      </c>
      <c r="B25">
        <v>142</v>
      </c>
    </row>
    <row r="26" spans="1:2" x14ac:dyDescent="0.35">
      <c r="A26" t="s">
        <v>20</v>
      </c>
      <c r="B26">
        <v>2673</v>
      </c>
    </row>
    <row r="27" spans="1:2" x14ac:dyDescent="0.35">
      <c r="A27" t="s">
        <v>20</v>
      </c>
      <c r="B27">
        <v>163</v>
      </c>
    </row>
    <row r="28" spans="1:2" hidden="1" x14ac:dyDescent="0.35">
      <c r="A28" t="s">
        <v>74</v>
      </c>
      <c r="B28">
        <v>1480</v>
      </c>
    </row>
    <row r="29" spans="1:2" hidden="1" x14ac:dyDescent="0.35">
      <c r="A29" t="s">
        <v>14</v>
      </c>
      <c r="B29">
        <v>15</v>
      </c>
    </row>
    <row r="30" spans="1:2" x14ac:dyDescent="0.35">
      <c r="A30" t="s">
        <v>20</v>
      </c>
      <c r="B30">
        <v>2220</v>
      </c>
    </row>
    <row r="31" spans="1:2" x14ac:dyDescent="0.35">
      <c r="A31" t="s">
        <v>20</v>
      </c>
      <c r="B31">
        <v>1606</v>
      </c>
    </row>
    <row r="32" spans="1:2" x14ac:dyDescent="0.35">
      <c r="A32" t="s">
        <v>20</v>
      </c>
      <c r="B32">
        <v>129</v>
      </c>
    </row>
    <row r="33" spans="1:2" x14ac:dyDescent="0.35">
      <c r="A33" t="s">
        <v>20</v>
      </c>
      <c r="B33">
        <v>226</v>
      </c>
    </row>
    <row r="34" spans="1:2" hidden="1" x14ac:dyDescent="0.35">
      <c r="A34" t="s">
        <v>14</v>
      </c>
      <c r="B34">
        <v>2307</v>
      </c>
    </row>
    <row r="35" spans="1:2" x14ac:dyDescent="0.35">
      <c r="A35" t="s">
        <v>20</v>
      </c>
      <c r="B35">
        <v>5419</v>
      </c>
    </row>
    <row r="36" spans="1:2" x14ac:dyDescent="0.35">
      <c r="A36" t="s">
        <v>20</v>
      </c>
      <c r="B36">
        <v>165</v>
      </c>
    </row>
    <row r="37" spans="1:2" x14ac:dyDescent="0.35">
      <c r="A37" t="s">
        <v>20</v>
      </c>
      <c r="B37">
        <v>1965</v>
      </c>
    </row>
    <row r="38" spans="1:2" x14ac:dyDescent="0.35">
      <c r="A38" t="s">
        <v>20</v>
      </c>
      <c r="B38">
        <v>16</v>
      </c>
    </row>
    <row r="39" spans="1:2" x14ac:dyDescent="0.35">
      <c r="A39" t="s">
        <v>20</v>
      </c>
      <c r="B39">
        <v>107</v>
      </c>
    </row>
    <row r="40" spans="1:2" x14ac:dyDescent="0.35">
      <c r="A40" t="s">
        <v>20</v>
      </c>
      <c r="B40">
        <v>134</v>
      </c>
    </row>
    <row r="41" spans="1:2" hidden="1" x14ac:dyDescent="0.35">
      <c r="A41" t="s">
        <v>14</v>
      </c>
      <c r="B41">
        <v>88</v>
      </c>
    </row>
    <row r="42" spans="1:2" x14ac:dyDescent="0.35">
      <c r="A42" t="s">
        <v>20</v>
      </c>
      <c r="B42">
        <v>198</v>
      </c>
    </row>
    <row r="43" spans="1:2" x14ac:dyDescent="0.35">
      <c r="A43" t="s">
        <v>20</v>
      </c>
      <c r="B43">
        <v>111</v>
      </c>
    </row>
    <row r="44" spans="1:2" x14ac:dyDescent="0.35">
      <c r="A44" t="s">
        <v>20</v>
      </c>
      <c r="B44">
        <v>222</v>
      </c>
    </row>
    <row r="45" spans="1:2" x14ac:dyDescent="0.35">
      <c r="A45" t="s">
        <v>20</v>
      </c>
      <c r="B45">
        <v>6212</v>
      </c>
    </row>
    <row r="46" spans="1:2" x14ac:dyDescent="0.35">
      <c r="A46" t="s">
        <v>20</v>
      </c>
      <c r="B46">
        <v>98</v>
      </c>
    </row>
    <row r="47" spans="1:2" hidden="1" x14ac:dyDescent="0.35">
      <c r="A47" t="s">
        <v>14</v>
      </c>
      <c r="B47">
        <v>48</v>
      </c>
    </row>
    <row r="48" spans="1:2" x14ac:dyDescent="0.35">
      <c r="A48" t="s">
        <v>20</v>
      </c>
      <c r="B48">
        <v>92</v>
      </c>
    </row>
    <row r="49" spans="1:2" x14ac:dyDescent="0.35">
      <c r="A49" t="s">
        <v>20</v>
      </c>
      <c r="B49">
        <v>149</v>
      </c>
    </row>
    <row r="50" spans="1:2" x14ac:dyDescent="0.35">
      <c r="A50" t="s">
        <v>20</v>
      </c>
      <c r="B50">
        <v>2431</v>
      </c>
    </row>
    <row r="51" spans="1:2" x14ac:dyDescent="0.35">
      <c r="A51" t="s">
        <v>20</v>
      </c>
      <c r="B51">
        <v>303</v>
      </c>
    </row>
    <row r="52" spans="1:2" hidden="1" x14ac:dyDescent="0.35">
      <c r="A52" t="s">
        <v>14</v>
      </c>
      <c r="B52">
        <v>1</v>
      </c>
    </row>
    <row r="53" spans="1:2" hidden="1" x14ac:dyDescent="0.35">
      <c r="A53" t="s">
        <v>14</v>
      </c>
      <c r="B53">
        <v>1467</v>
      </c>
    </row>
    <row r="54" spans="1:2" hidden="1" x14ac:dyDescent="0.35">
      <c r="A54" t="s">
        <v>14</v>
      </c>
      <c r="B54">
        <v>75</v>
      </c>
    </row>
    <row r="55" spans="1:2" x14ac:dyDescent="0.35">
      <c r="A55" t="s">
        <v>20</v>
      </c>
      <c r="B55">
        <v>209</v>
      </c>
    </row>
    <row r="56" spans="1:2" hidden="1" x14ac:dyDescent="0.35">
      <c r="A56" t="s">
        <v>14</v>
      </c>
      <c r="B56">
        <v>120</v>
      </c>
    </row>
    <row r="57" spans="1:2" x14ac:dyDescent="0.35">
      <c r="A57" t="s">
        <v>20</v>
      </c>
      <c r="B57">
        <v>131</v>
      </c>
    </row>
    <row r="58" spans="1:2" x14ac:dyDescent="0.35">
      <c r="A58" t="s">
        <v>20</v>
      </c>
      <c r="B58">
        <v>164</v>
      </c>
    </row>
    <row r="59" spans="1:2" x14ac:dyDescent="0.35">
      <c r="A59" t="s">
        <v>20</v>
      </c>
      <c r="B59">
        <v>201</v>
      </c>
    </row>
    <row r="60" spans="1:2" x14ac:dyDescent="0.35">
      <c r="A60" t="s">
        <v>20</v>
      </c>
      <c r="B60">
        <v>211</v>
      </c>
    </row>
    <row r="61" spans="1:2" x14ac:dyDescent="0.35">
      <c r="A61" t="s">
        <v>20</v>
      </c>
      <c r="B61">
        <v>128</v>
      </c>
    </row>
    <row r="62" spans="1:2" x14ac:dyDescent="0.35">
      <c r="A62" t="s">
        <v>20</v>
      </c>
      <c r="B62">
        <v>1600</v>
      </c>
    </row>
    <row r="63" spans="1:2" hidden="1" x14ac:dyDescent="0.35">
      <c r="A63" t="s">
        <v>14</v>
      </c>
      <c r="B63">
        <v>2253</v>
      </c>
    </row>
    <row r="64" spans="1:2" x14ac:dyDescent="0.35">
      <c r="A64" t="s">
        <v>20</v>
      </c>
      <c r="B64">
        <v>249</v>
      </c>
    </row>
    <row r="65" spans="1:2" hidden="1" x14ac:dyDescent="0.35">
      <c r="A65" t="s">
        <v>14</v>
      </c>
      <c r="B65">
        <v>5</v>
      </c>
    </row>
    <row r="66" spans="1:2" hidden="1" x14ac:dyDescent="0.35">
      <c r="A66" t="s">
        <v>14</v>
      </c>
      <c r="B66">
        <v>38</v>
      </c>
    </row>
    <row r="67" spans="1:2" x14ac:dyDescent="0.35">
      <c r="A67" t="s">
        <v>20</v>
      </c>
      <c r="B67">
        <v>236</v>
      </c>
    </row>
    <row r="68" spans="1:2" hidden="1" x14ac:dyDescent="0.35">
      <c r="A68" t="s">
        <v>14</v>
      </c>
      <c r="B68">
        <v>12</v>
      </c>
    </row>
    <row r="69" spans="1:2" x14ac:dyDescent="0.35">
      <c r="A69" t="s">
        <v>20</v>
      </c>
      <c r="B69">
        <v>4065</v>
      </c>
    </row>
    <row r="70" spans="1:2" x14ac:dyDescent="0.35">
      <c r="A70" t="s">
        <v>20</v>
      </c>
      <c r="B70">
        <v>246</v>
      </c>
    </row>
    <row r="71" spans="1:2" hidden="1" x14ac:dyDescent="0.35">
      <c r="A71" t="s">
        <v>74</v>
      </c>
      <c r="B71">
        <v>17</v>
      </c>
    </row>
    <row r="72" spans="1:2" x14ac:dyDescent="0.35">
      <c r="A72" t="s">
        <v>20</v>
      </c>
      <c r="B72">
        <v>2475</v>
      </c>
    </row>
    <row r="73" spans="1:2" x14ac:dyDescent="0.35">
      <c r="A73" t="s">
        <v>20</v>
      </c>
      <c r="B73">
        <v>76</v>
      </c>
    </row>
    <row r="74" spans="1:2" x14ac:dyDescent="0.35">
      <c r="A74" t="s">
        <v>20</v>
      </c>
      <c r="B74">
        <v>54</v>
      </c>
    </row>
    <row r="75" spans="1:2" x14ac:dyDescent="0.35">
      <c r="A75" t="s">
        <v>20</v>
      </c>
      <c r="B75">
        <v>88</v>
      </c>
    </row>
    <row r="76" spans="1:2" x14ac:dyDescent="0.35">
      <c r="A76" t="s">
        <v>20</v>
      </c>
      <c r="B76">
        <v>85</v>
      </c>
    </row>
    <row r="77" spans="1:2" x14ac:dyDescent="0.35">
      <c r="A77" t="s">
        <v>20</v>
      </c>
      <c r="B77">
        <v>170</v>
      </c>
    </row>
    <row r="78" spans="1:2" hidden="1" x14ac:dyDescent="0.35">
      <c r="A78" t="s">
        <v>14</v>
      </c>
      <c r="B78">
        <v>1684</v>
      </c>
    </row>
    <row r="79" spans="1:2" hidden="1" x14ac:dyDescent="0.35">
      <c r="A79" t="s">
        <v>14</v>
      </c>
      <c r="B79">
        <v>56</v>
      </c>
    </row>
    <row r="80" spans="1:2" x14ac:dyDescent="0.35">
      <c r="A80" t="s">
        <v>20</v>
      </c>
      <c r="B80">
        <v>330</v>
      </c>
    </row>
    <row r="81" spans="1:2" hidden="1" x14ac:dyDescent="0.35">
      <c r="A81" t="s">
        <v>14</v>
      </c>
      <c r="B81">
        <v>838</v>
      </c>
    </row>
    <row r="82" spans="1:2" x14ac:dyDescent="0.35">
      <c r="A82" t="s">
        <v>20</v>
      </c>
      <c r="B82">
        <v>127</v>
      </c>
    </row>
    <row r="83" spans="1:2" x14ac:dyDescent="0.35">
      <c r="A83" t="s">
        <v>20</v>
      </c>
      <c r="B83">
        <v>411</v>
      </c>
    </row>
    <row r="84" spans="1:2" x14ac:dyDescent="0.35">
      <c r="A84" t="s">
        <v>20</v>
      </c>
      <c r="B84">
        <v>180</v>
      </c>
    </row>
    <row r="85" spans="1:2" hidden="1" x14ac:dyDescent="0.35">
      <c r="A85" t="s">
        <v>14</v>
      </c>
      <c r="B85">
        <v>1000</v>
      </c>
    </row>
    <row r="86" spans="1:2" x14ac:dyDescent="0.35">
      <c r="A86" t="s">
        <v>20</v>
      </c>
      <c r="B86">
        <v>374</v>
      </c>
    </row>
    <row r="87" spans="1:2" x14ac:dyDescent="0.35">
      <c r="A87" t="s">
        <v>20</v>
      </c>
      <c r="B87">
        <v>71</v>
      </c>
    </row>
    <row r="88" spans="1:2" x14ac:dyDescent="0.35">
      <c r="A88" t="s">
        <v>20</v>
      </c>
      <c r="B88">
        <v>203</v>
      </c>
    </row>
    <row r="89" spans="1:2" hidden="1" x14ac:dyDescent="0.35">
      <c r="A89" t="s">
        <v>14</v>
      </c>
      <c r="B89">
        <v>1482</v>
      </c>
    </row>
    <row r="90" spans="1:2" x14ac:dyDescent="0.35">
      <c r="A90" t="s">
        <v>20</v>
      </c>
      <c r="B90">
        <v>113</v>
      </c>
    </row>
    <row r="91" spans="1:2" x14ac:dyDescent="0.35">
      <c r="A91" t="s">
        <v>20</v>
      </c>
      <c r="B91">
        <v>96</v>
      </c>
    </row>
    <row r="92" spans="1:2" hidden="1" x14ac:dyDescent="0.35">
      <c r="A92" t="s">
        <v>14</v>
      </c>
      <c r="B92">
        <v>106</v>
      </c>
    </row>
    <row r="93" spans="1:2" hidden="1" x14ac:dyDescent="0.35">
      <c r="A93" t="s">
        <v>14</v>
      </c>
      <c r="B93">
        <v>679</v>
      </c>
    </row>
    <row r="94" spans="1:2" x14ac:dyDescent="0.35">
      <c r="A94" t="s">
        <v>20</v>
      </c>
      <c r="B94">
        <v>498</v>
      </c>
    </row>
    <row r="95" spans="1:2" hidden="1" x14ac:dyDescent="0.35">
      <c r="A95" t="s">
        <v>74</v>
      </c>
      <c r="B95">
        <v>610</v>
      </c>
    </row>
    <row r="96" spans="1:2" x14ac:dyDescent="0.35">
      <c r="A96" t="s">
        <v>20</v>
      </c>
      <c r="B96">
        <v>180</v>
      </c>
    </row>
    <row r="97" spans="1:2" x14ac:dyDescent="0.35">
      <c r="A97" t="s">
        <v>20</v>
      </c>
      <c r="B97">
        <v>27</v>
      </c>
    </row>
    <row r="98" spans="1:2" x14ac:dyDescent="0.35">
      <c r="A98" t="s">
        <v>20</v>
      </c>
      <c r="B98">
        <v>2331</v>
      </c>
    </row>
    <row r="99" spans="1:2" x14ac:dyDescent="0.35">
      <c r="A99" t="s">
        <v>20</v>
      </c>
      <c r="B99">
        <v>113</v>
      </c>
    </row>
    <row r="100" spans="1:2" hidden="1" x14ac:dyDescent="0.35">
      <c r="A100" t="s">
        <v>14</v>
      </c>
      <c r="B100">
        <v>1220</v>
      </c>
    </row>
    <row r="101" spans="1:2" x14ac:dyDescent="0.35">
      <c r="A101" t="s">
        <v>20</v>
      </c>
      <c r="B101">
        <v>164</v>
      </c>
    </row>
    <row r="102" spans="1:2" hidden="1" x14ac:dyDescent="0.35">
      <c r="A102" t="s">
        <v>14</v>
      </c>
      <c r="B102">
        <v>1</v>
      </c>
    </row>
    <row r="103" spans="1:2" x14ac:dyDescent="0.35">
      <c r="A103" t="s">
        <v>20</v>
      </c>
      <c r="B103">
        <v>164</v>
      </c>
    </row>
    <row r="104" spans="1:2" x14ac:dyDescent="0.35">
      <c r="A104" t="s">
        <v>20</v>
      </c>
      <c r="B104">
        <v>336</v>
      </c>
    </row>
    <row r="105" spans="1:2" hidden="1" x14ac:dyDescent="0.35">
      <c r="A105" t="s">
        <v>14</v>
      </c>
      <c r="B105">
        <v>37</v>
      </c>
    </row>
    <row r="106" spans="1:2" x14ac:dyDescent="0.35">
      <c r="A106" t="s">
        <v>20</v>
      </c>
      <c r="B106">
        <v>1917</v>
      </c>
    </row>
    <row r="107" spans="1:2" x14ac:dyDescent="0.35">
      <c r="A107" t="s">
        <v>20</v>
      </c>
      <c r="B107">
        <v>95</v>
      </c>
    </row>
    <row r="108" spans="1:2" x14ac:dyDescent="0.35">
      <c r="A108" t="s">
        <v>20</v>
      </c>
      <c r="B108">
        <v>147</v>
      </c>
    </row>
    <row r="109" spans="1:2" x14ac:dyDescent="0.35">
      <c r="A109" t="s">
        <v>20</v>
      </c>
      <c r="B109">
        <v>86</v>
      </c>
    </row>
    <row r="110" spans="1:2" x14ac:dyDescent="0.35">
      <c r="A110" t="s">
        <v>20</v>
      </c>
      <c r="B110">
        <v>83</v>
      </c>
    </row>
    <row r="111" spans="1:2" hidden="1" x14ac:dyDescent="0.35">
      <c r="A111" t="s">
        <v>14</v>
      </c>
      <c r="B111">
        <v>60</v>
      </c>
    </row>
    <row r="112" spans="1:2" hidden="1" x14ac:dyDescent="0.35">
      <c r="A112" t="s">
        <v>14</v>
      </c>
      <c r="B112">
        <v>296</v>
      </c>
    </row>
    <row r="113" spans="1:2" x14ac:dyDescent="0.35">
      <c r="A113" t="s">
        <v>20</v>
      </c>
      <c r="B113">
        <v>676</v>
      </c>
    </row>
    <row r="114" spans="1:2" x14ac:dyDescent="0.35">
      <c r="A114" t="s">
        <v>20</v>
      </c>
      <c r="B114">
        <v>361</v>
      </c>
    </row>
    <row r="115" spans="1:2" x14ac:dyDescent="0.35">
      <c r="A115" t="s">
        <v>20</v>
      </c>
      <c r="B115">
        <v>131</v>
      </c>
    </row>
    <row r="116" spans="1:2" x14ac:dyDescent="0.35">
      <c r="A116" t="s">
        <v>20</v>
      </c>
      <c r="B116">
        <v>126</v>
      </c>
    </row>
    <row r="117" spans="1:2" hidden="1" x14ac:dyDescent="0.35">
      <c r="A117" t="s">
        <v>14</v>
      </c>
      <c r="B117">
        <v>3304</v>
      </c>
    </row>
    <row r="118" spans="1:2" hidden="1" x14ac:dyDescent="0.35">
      <c r="A118" t="s">
        <v>14</v>
      </c>
      <c r="B118">
        <v>73</v>
      </c>
    </row>
    <row r="119" spans="1:2" x14ac:dyDescent="0.35">
      <c r="A119" t="s">
        <v>20</v>
      </c>
      <c r="B119">
        <v>275</v>
      </c>
    </row>
    <row r="120" spans="1:2" x14ac:dyDescent="0.35">
      <c r="A120" t="s">
        <v>20</v>
      </c>
      <c r="B120">
        <v>67</v>
      </c>
    </row>
    <row r="121" spans="1:2" x14ac:dyDescent="0.35">
      <c r="A121" t="s">
        <v>20</v>
      </c>
      <c r="B121">
        <v>154</v>
      </c>
    </row>
    <row r="122" spans="1:2" x14ac:dyDescent="0.35">
      <c r="A122" t="s">
        <v>20</v>
      </c>
      <c r="B122">
        <v>1782</v>
      </c>
    </row>
    <row r="123" spans="1:2" x14ac:dyDescent="0.35">
      <c r="A123" t="s">
        <v>20</v>
      </c>
      <c r="B123">
        <v>903</v>
      </c>
    </row>
    <row r="124" spans="1:2" hidden="1" x14ac:dyDescent="0.35">
      <c r="A124" t="s">
        <v>14</v>
      </c>
      <c r="B124">
        <v>3387</v>
      </c>
    </row>
    <row r="125" spans="1:2" hidden="1" x14ac:dyDescent="0.35">
      <c r="A125" t="s">
        <v>14</v>
      </c>
      <c r="B125">
        <v>662</v>
      </c>
    </row>
    <row r="126" spans="1:2" x14ac:dyDescent="0.35">
      <c r="A126" t="s">
        <v>20</v>
      </c>
      <c r="B126">
        <v>94</v>
      </c>
    </row>
    <row r="127" spans="1:2" x14ac:dyDescent="0.35">
      <c r="A127" t="s">
        <v>20</v>
      </c>
      <c r="B127">
        <v>180</v>
      </c>
    </row>
    <row r="128" spans="1:2" hidden="1" x14ac:dyDescent="0.35">
      <c r="A128" t="s">
        <v>14</v>
      </c>
      <c r="B128">
        <v>774</v>
      </c>
    </row>
    <row r="129" spans="1:2" hidden="1" x14ac:dyDescent="0.35">
      <c r="A129" t="s">
        <v>14</v>
      </c>
      <c r="B129">
        <v>672</v>
      </c>
    </row>
    <row r="130" spans="1:2" hidden="1" x14ac:dyDescent="0.35">
      <c r="A130" t="s">
        <v>74</v>
      </c>
      <c r="B130">
        <v>532</v>
      </c>
    </row>
    <row r="131" spans="1:2" hidden="1" x14ac:dyDescent="0.35">
      <c r="A131" t="s">
        <v>74</v>
      </c>
      <c r="B131">
        <v>55</v>
      </c>
    </row>
    <row r="132" spans="1:2" x14ac:dyDescent="0.35">
      <c r="A132" t="s">
        <v>20</v>
      </c>
      <c r="B132">
        <v>533</v>
      </c>
    </row>
    <row r="133" spans="1:2" x14ac:dyDescent="0.35">
      <c r="A133" t="s">
        <v>20</v>
      </c>
      <c r="B133">
        <v>2443</v>
      </c>
    </row>
    <row r="134" spans="1:2" x14ac:dyDescent="0.35">
      <c r="A134" t="s">
        <v>20</v>
      </c>
      <c r="B134">
        <v>89</v>
      </c>
    </row>
    <row r="135" spans="1:2" x14ac:dyDescent="0.35">
      <c r="A135" t="s">
        <v>20</v>
      </c>
      <c r="B135">
        <v>159</v>
      </c>
    </row>
    <row r="136" spans="1:2" hidden="1" x14ac:dyDescent="0.35">
      <c r="A136" t="s">
        <v>14</v>
      </c>
      <c r="B136">
        <v>940</v>
      </c>
    </row>
    <row r="137" spans="1:2" hidden="1" x14ac:dyDescent="0.35">
      <c r="A137" t="s">
        <v>14</v>
      </c>
      <c r="B137">
        <v>117</v>
      </c>
    </row>
    <row r="138" spans="1:2" hidden="1" x14ac:dyDescent="0.35">
      <c r="A138" t="s">
        <v>74</v>
      </c>
      <c r="B138">
        <v>58</v>
      </c>
    </row>
    <row r="139" spans="1:2" x14ac:dyDescent="0.35">
      <c r="A139" t="s">
        <v>20</v>
      </c>
      <c r="B139">
        <v>50</v>
      </c>
    </row>
    <row r="140" spans="1:2" hidden="1" x14ac:dyDescent="0.35">
      <c r="A140" t="s">
        <v>14</v>
      </c>
      <c r="B140">
        <v>115</v>
      </c>
    </row>
    <row r="141" spans="1:2" hidden="1" x14ac:dyDescent="0.35">
      <c r="A141" t="s">
        <v>14</v>
      </c>
      <c r="B141">
        <v>326</v>
      </c>
    </row>
    <row r="142" spans="1:2" x14ac:dyDescent="0.35">
      <c r="A142" t="s">
        <v>20</v>
      </c>
      <c r="B142">
        <v>186</v>
      </c>
    </row>
    <row r="143" spans="1:2" x14ac:dyDescent="0.35">
      <c r="A143" t="s">
        <v>20</v>
      </c>
      <c r="B143">
        <v>1071</v>
      </c>
    </row>
    <row r="144" spans="1:2" x14ac:dyDescent="0.35">
      <c r="A144" t="s">
        <v>20</v>
      </c>
      <c r="B144">
        <v>117</v>
      </c>
    </row>
    <row r="145" spans="1:2" x14ac:dyDescent="0.35">
      <c r="A145" t="s">
        <v>20</v>
      </c>
      <c r="B145">
        <v>70</v>
      </c>
    </row>
    <row r="146" spans="1:2" x14ac:dyDescent="0.35">
      <c r="A146" t="s">
        <v>20</v>
      </c>
      <c r="B146">
        <v>135</v>
      </c>
    </row>
    <row r="147" spans="1:2" x14ac:dyDescent="0.35">
      <c r="A147" t="s">
        <v>20</v>
      </c>
      <c r="B147">
        <v>768</v>
      </c>
    </row>
    <row r="148" spans="1:2" hidden="1" x14ac:dyDescent="0.35">
      <c r="A148" t="s">
        <v>74</v>
      </c>
      <c r="B148">
        <v>51</v>
      </c>
    </row>
    <row r="149" spans="1:2" x14ac:dyDescent="0.35">
      <c r="A149" t="s">
        <v>20</v>
      </c>
      <c r="B149">
        <v>199</v>
      </c>
    </row>
    <row r="150" spans="1:2" x14ac:dyDescent="0.35">
      <c r="A150" t="s">
        <v>20</v>
      </c>
      <c r="B150">
        <v>107</v>
      </c>
    </row>
    <row r="151" spans="1:2" x14ac:dyDescent="0.35">
      <c r="A151" t="s">
        <v>20</v>
      </c>
      <c r="B151">
        <v>195</v>
      </c>
    </row>
    <row r="152" spans="1:2" hidden="1" x14ac:dyDescent="0.35">
      <c r="A152" t="s">
        <v>14</v>
      </c>
      <c r="B152">
        <v>1</v>
      </c>
    </row>
    <row r="153" spans="1:2" hidden="1" x14ac:dyDescent="0.35">
      <c r="A153" t="s">
        <v>14</v>
      </c>
      <c r="B153">
        <v>1467</v>
      </c>
    </row>
    <row r="154" spans="1:2" x14ac:dyDescent="0.35">
      <c r="A154" t="s">
        <v>20</v>
      </c>
      <c r="B154">
        <v>3376</v>
      </c>
    </row>
    <row r="155" spans="1:2" hidden="1" x14ac:dyDescent="0.35">
      <c r="A155" t="s">
        <v>14</v>
      </c>
      <c r="B155">
        <v>5681</v>
      </c>
    </row>
    <row r="156" spans="1:2" hidden="1" x14ac:dyDescent="0.35">
      <c r="A156" t="s">
        <v>14</v>
      </c>
      <c r="B156">
        <v>1059</v>
      </c>
    </row>
    <row r="157" spans="1:2" hidden="1" x14ac:dyDescent="0.35">
      <c r="A157" t="s">
        <v>14</v>
      </c>
      <c r="B157">
        <v>1194</v>
      </c>
    </row>
    <row r="158" spans="1:2" hidden="1" x14ac:dyDescent="0.35">
      <c r="A158" t="s">
        <v>74</v>
      </c>
      <c r="B158">
        <v>379</v>
      </c>
    </row>
    <row r="159" spans="1:2" hidden="1" x14ac:dyDescent="0.35">
      <c r="A159" t="s">
        <v>14</v>
      </c>
      <c r="B159">
        <v>30</v>
      </c>
    </row>
    <row r="160" spans="1:2" x14ac:dyDescent="0.35">
      <c r="A160" t="s">
        <v>20</v>
      </c>
      <c r="B160">
        <v>41</v>
      </c>
    </row>
    <row r="161" spans="1:2" x14ac:dyDescent="0.35">
      <c r="A161" t="s">
        <v>20</v>
      </c>
      <c r="B161">
        <v>1821</v>
      </c>
    </row>
    <row r="162" spans="1:2" x14ac:dyDescent="0.35">
      <c r="A162" t="s">
        <v>20</v>
      </c>
      <c r="B162">
        <v>164</v>
      </c>
    </row>
    <row r="163" spans="1:2" hidden="1" x14ac:dyDescent="0.35">
      <c r="A163" t="s">
        <v>14</v>
      </c>
      <c r="B163">
        <v>75</v>
      </c>
    </row>
    <row r="164" spans="1:2" x14ac:dyDescent="0.35">
      <c r="A164" t="s">
        <v>20</v>
      </c>
      <c r="B164">
        <v>157</v>
      </c>
    </row>
    <row r="165" spans="1:2" x14ac:dyDescent="0.35">
      <c r="A165" t="s">
        <v>20</v>
      </c>
      <c r="B165">
        <v>246</v>
      </c>
    </row>
    <row r="166" spans="1:2" x14ac:dyDescent="0.35">
      <c r="A166" t="s">
        <v>20</v>
      </c>
      <c r="B166">
        <v>1396</v>
      </c>
    </row>
    <row r="167" spans="1:2" x14ac:dyDescent="0.35">
      <c r="A167" t="s">
        <v>20</v>
      </c>
      <c r="B167">
        <v>2506</v>
      </c>
    </row>
    <row r="168" spans="1:2" x14ac:dyDescent="0.35">
      <c r="A168" t="s">
        <v>20</v>
      </c>
      <c r="B168">
        <v>244</v>
      </c>
    </row>
    <row r="169" spans="1:2" x14ac:dyDescent="0.35">
      <c r="A169" t="s">
        <v>20</v>
      </c>
      <c r="B169">
        <v>146</v>
      </c>
    </row>
    <row r="170" spans="1:2" hidden="1" x14ac:dyDescent="0.35">
      <c r="A170" t="s">
        <v>14</v>
      </c>
      <c r="B170">
        <v>955</v>
      </c>
    </row>
    <row r="171" spans="1:2" x14ac:dyDescent="0.35">
      <c r="A171" t="s">
        <v>20</v>
      </c>
      <c r="B171">
        <v>1267</v>
      </c>
    </row>
    <row r="172" spans="1:2" hidden="1" x14ac:dyDescent="0.35">
      <c r="A172" t="s">
        <v>14</v>
      </c>
      <c r="B172">
        <v>67</v>
      </c>
    </row>
    <row r="173" spans="1:2" hidden="1" x14ac:dyDescent="0.35">
      <c r="A173" t="s">
        <v>14</v>
      </c>
      <c r="B173">
        <v>5</v>
      </c>
    </row>
    <row r="174" spans="1:2" hidden="1" x14ac:dyDescent="0.35">
      <c r="A174" t="s">
        <v>14</v>
      </c>
      <c r="B174">
        <v>26</v>
      </c>
    </row>
    <row r="175" spans="1:2" x14ac:dyDescent="0.35">
      <c r="A175" t="s">
        <v>20</v>
      </c>
      <c r="B175">
        <v>1561</v>
      </c>
    </row>
    <row r="176" spans="1:2" x14ac:dyDescent="0.35">
      <c r="A176" t="s">
        <v>20</v>
      </c>
      <c r="B176">
        <v>48</v>
      </c>
    </row>
    <row r="177" spans="1:2" hidden="1" x14ac:dyDescent="0.35">
      <c r="A177" t="s">
        <v>14</v>
      </c>
      <c r="B177">
        <v>1130</v>
      </c>
    </row>
    <row r="178" spans="1:2" hidden="1" x14ac:dyDescent="0.35">
      <c r="A178" t="s">
        <v>14</v>
      </c>
      <c r="B178">
        <v>782</v>
      </c>
    </row>
    <row r="179" spans="1:2" x14ac:dyDescent="0.35">
      <c r="A179" t="s">
        <v>20</v>
      </c>
      <c r="B179">
        <v>2739</v>
      </c>
    </row>
    <row r="180" spans="1:2" hidden="1" x14ac:dyDescent="0.35">
      <c r="A180" t="s">
        <v>14</v>
      </c>
      <c r="B180">
        <v>210</v>
      </c>
    </row>
    <row r="181" spans="1:2" x14ac:dyDescent="0.35">
      <c r="A181" t="s">
        <v>20</v>
      </c>
      <c r="B181">
        <v>3537</v>
      </c>
    </row>
    <row r="182" spans="1:2" x14ac:dyDescent="0.35">
      <c r="A182" t="s">
        <v>20</v>
      </c>
      <c r="B182">
        <v>2107</v>
      </c>
    </row>
    <row r="183" spans="1:2" hidden="1" x14ac:dyDescent="0.35">
      <c r="A183" t="s">
        <v>14</v>
      </c>
      <c r="B183">
        <v>136</v>
      </c>
    </row>
    <row r="184" spans="1:2" x14ac:dyDescent="0.35">
      <c r="A184" t="s">
        <v>20</v>
      </c>
      <c r="B184">
        <v>3318</v>
      </c>
    </row>
    <row r="185" spans="1:2" hidden="1" x14ac:dyDescent="0.35">
      <c r="A185" t="s">
        <v>14</v>
      </c>
      <c r="B185">
        <v>86</v>
      </c>
    </row>
    <row r="186" spans="1:2" x14ac:dyDescent="0.35">
      <c r="A186" t="s">
        <v>20</v>
      </c>
      <c r="B186">
        <v>340</v>
      </c>
    </row>
    <row r="187" spans="1:2" hidden="1" x14ac:dyDescent="0.35">
      <c r="A187" t="s">
        <v>14</v>
      </c>
      <c r="B187">
        <v>19</v>
      </c>
    </row>
    <row r="188" spans="1:2" hidden="1" x14ac:dyDescent="0.35">
      <c r="A188" t="s">
        <v>14</v>
      </c>
      <c r="B188">
        <v>886</v>
      </c>
    </row>
    <row r="189" spans="1:2" x14ac:dyDescent="0.35">
      <c r="A189" t="s">
        <v>20</v>
      </c>
      <c r="B189">
        <v>1442</v>
      </c>
    </row>
    <row r="190" spans="1:2" hidden="1" x14ac:dyDescent="0.35">
      <c r="A190" t="s">
        <v>14</v>
      </c>
      <c r="B190">
        <v>35</v>
      </c>
    </row>
    <row r="191" spans="1:2" hidden="1" x14ac:dyDescent="0.35">
      <c r="A191" t="s">
        <v>74</v>
      </c>
      <c r="B191">
        <v>441</v>
      </c>
    </row>
    <row r="192" spans="1:2" hidden="1" x14ac:dyDescent="0.35">
      <c r="A192" t="s">
        <v>14</v>
      </c>
      <c r="B192">
        <v>24</v>
      </c>
    </row>
    <row r="193" spans="1:2" hidden="1" x14ac:dyDescent="0.35">
      <c r="A193" t="s">
        <v>14</v>
      </c>
      <c r="B193">
        <v>86</v>
      </c>
    </row>
    <row r="194" spans="1:2" hidden="1" x14ac:dyDescent="0.35">
      <c r="A194" t="s">
        <v>14</v>
      </c>
      <c r="B194">
        <v>243</v>
      </c>
    </row>
    <row r="195" spans="1:2" hidden="1" x14ac:dyDescent="0.35">
      <c r="A195" t="s">
        <v>14</v>
      </c>
      <c r="B195">
        <v>65</v>
      </c>
    </row>
    <row r="196" spans="1:2" x14ac:dyDescent="0.35">
      <c r="A196" t="s">
        <v>20</v>
      </c>
      <c r="B196">
        <v>126</v>
      </c>
    </row>
    <row r="197" spans="1:2" x14ac:dyDescent="0.35">
      <c r="A197" t="s">
        <v>20</v>
      </c>
      <c r="B197">
        <v>524</v>
      </c>
    </row>
    <row r="198" spans="1:2" hidden="1" x14ac:dyDescent="0.35">
      <c r="A198" t="s">
        <v>14</v>
      </c>
      <c r="B198">
        <v>100</v>
      </c>
    </row>
    <row r="199" spans="1:2" x14ac:dyDescent="0.35">
      <c r="A199" t="s">
        <v>20</v>
      </c>
      <c r="B199">
        <v>1989</v>
      </c>
    </row>
    <row r="200" spans="1:2" hidden="1" x14ac:dyDescent="0.35">
      <c r="A200" t="s">
        <v>14</v>
      </c>
      <c r="B200">
        <v>168</v>
      </c>
    </row>
    <row r="201" spans="1:2" hidden="1" x14ac:dyDescent="0.35">
      <c r="A201" t="s">
        <v>14</v>
      </c>
      <c r="B201">
        <v>13</v>
      </c>
    </row>
    <row r="202" spans="1:2" hidden="1" x14ac:dyDescent="0.35">
      <c r="A202" t="s">
        <v>14</v>
      </c>
      <c r="B202">
        <v>1</v>
      </c>
    </row>
    <row r="203" spans="1:2" x14ac:dyDescent="0.35">
      <c r="A203" t="s">
        <v>20</v>
      </c>
      <c r="B203">
        <v>157</v>
      </c>
    </row>
    <row r="204" spans="1:2" hidden="1" x14ac:dyDescent="0.35">
      <c r="A204" t="s">
        <v>74</v>
      </c>
      <c r="B204">
        <v>82</v>
      </c>
    </row>
    <row r="205" spans="1:2" x14ac:dyDescent="0.35">
      <c r="A205" t="s">
        <v>20</v>
      </c>
      <c r="B205">
        <v>4498</v>
      </c>
    </row>
    <row r="206" spans="1:2" hidden="1" x14ac:dyDescent="0.35">
      <c r="A206" t="s">
        <v>14</v>
      </c>
      <c r="B206">
        <v>40</v>
      </c>
    </row>
    <row r="207" spans="1:2" x14ac:dyDescent="0.35">
      <c r="A207" t="s">
        <v>20</v>
      </c>
      <c r="B207">
        <v>80</v>
      </c>
    </row>
    <row r="208" spans="1:2" hidden="1" x14ac:dyDescent="0.35">
      <c r="A208" t="s">
        <v>74</v>
      </c>
      <c r="B208">
        <v>57</v>
      </c>
    </row>
    <row r="209" spans="1:2" x14ac:dyDescent="0.35">
      <c r="A209" t="s">
        <v>20</v>
      </c>
      <c r="B209">
        <v>43</v>
      </c>
    </row>
    <row r="210" spans="1:2" x14ac:dyDescent="0.35">
      <c r="A210" t="s">
        <v>20</v>
      </c>
      <c r="B210">
        <v>2053</v>
      </c>
    </row>
    <row r="211" spans="1:2" hidden="1" x14ac:dyDescent="0.35">
      <c r="A211" t="s">
        <v>47</v>
      </c>
      <c r="B211">
        <v>808</v>
      </c>
    </row>
    <row r="212" spans="1:2" hidden="1" x14ac:dyDescent="0.35">
      <c r="A212" t="s">
        <v>14</v>
      </c>
      <c r="B212">
        <v>226</v>
      </c>
    </row>
    <row r="213" spans="1:2" hidden="1" x14ac:dyDescent="0.35">
      <c r="A213" t="s">
        <v>14</v>
      </c>
      <c r="B213">
        <v>1625</v>
      </c>
    </row>
    <row r="214" spans="1:2" x14ac:dyDescent="0.35">
      <c r="A214" t="s">
        <v>20</v>
      </c>
      <c r="B214">
        <v>168</v>
      </c>
    </row>
    <row r="215" spans="1:2" x14ac:dyDescent="0.35">
      <c r="A215" t="s">
        <v>20</v>
      </c>
      <c r="B215">
        <v>4289</v>
      </c>
    </row>
    <row r="216" spans="1:2" x14ac:dyDescent="0.35">
      <c r="A216" t="s">
        <v>20</v>
      </c>
      <c r="B216">
        <v>165</v>
      </c>
    </row>
    <row r="217" spans="1:2" hidden="1" x14ac:dyDescent="0.35">
      <c r="A217" t="s">
        <v>14</v>
      </c>
      <c r="B217">
        <v>143</v>
      </c>
    </row>
    <row r="218" spans="1:2" x14ac:dyDescent="0.35">
      <c r="A218" t="s">
        <v>20</v>
      </c>
      <c r="B218">
        <v>1815</v>
      </c>
    </row>
    <row r="219" spans="1:2" hidden="1" x14ac:dyDescent="0.35">
      <c r="A219" t="s">
        <v>14</v>
      </c>
      <c r="B219">
        <v>934</v>
      </c>
    </row>
    <row r="220" spans="1:2" x14ac:dyDescent="0.35">
      <c r="A220" t="s">
        <v>20</v>
      </c>
      <c r="B220">
        <v>397</v>
      </c>
    </row>
    <row r="221" spans="1:2" x14ac:dyDescent="0.35">
      <c r="A221" t="s">
        <v>20</v>
      </c>
      <c r="B221">
        <v>1539</v>
      </c>
    </row>
    <row r="222" spans="1:2" hidden="1" x14ac:dyDescent="0.35">
      <c r="A222" t="s">
        <v>14</v>
      </c>
      <c r="B222">
        <v>17</v>
      </c>
    </row>
    <row r="223" spans="1:2" hidden="1" x14ac:dyDescent="0.35">
      <c r="A223" t="s">
        <v>14</v>
      </c>
      <c r="B223">
        <v>2179</v>
      </c>
    </row>
    <row r="224" spans="1:2" x14ac:dyDescent="0.35">
      <c r="A224" t="s">
        <v>20</v>
      </c>
      <c r="B224">
        <v>138</v>
      </c>
    </row>
    <row r="225" spans="1:2" hidden="1" x14ac:dyDescent="0.35">
      <c r="A225" t="s">
        <v>14</v>
      </c>
      <c r="B225">
        <v>931</v>
      </c>
    </row>
    <row r="226" spans="1:2" x14ac:dyDescent="0.35">
      <c r="A226" t="s">
        <v>20</v>
      </c>
      <c r="B226">
        <v>3594</v>
      </c>
    </row>
    <row r="227" spans="1:2" x14ac:dyDescent="0.35">
      <c r="A227" t="s">
        <v>20</v>
      </c>
      <c r="B227">
        <v>5880</v>
      </c>
    </row>
    <row r="228" spans="1:2" x14ac:dyDescent="0.35">
      <c r="A228" t="s">
        <v>20</v>
      </c>
      <c r="B228">
        <v>112</v>
      </c>
    </row>
    <row r="229" spans="1:2" x14ac:dyDescent="0.35">
      <c r="A229" t="s">
        <v>20</v>
      </c>
      <c r="B229">
        <v>943</v>
      </c>
    </row>
    <row r="230" spans="1:2" x14ac:dyDescent="0.35">
      <c r="A230" t="s">
        <v>20</v>
      </c>
      <c r="B230">
        <v>2468</v>
      </c>
    </row>
    <row r="231" spans="1:2" x14ac:dyDescent="0.35">
      <c r="A231" t="s">
        <v>20</v>
      </c>
      <c r="B231">
        <v>2551</v>
      </c>
    </row>
    <row r="232" spans="1:2" x14ac:dyDescent="0.35">
      <c r="A232" t="s">
        <v>20</v>
      </c>
      <c r="B232">
        <v>101</v>
      </c>
    </row>
    <row r="233" spans="1:2" hidden="1" x14ac:dyDescent="0.35">
      <c r="A233" t="s">
        <v>74</v>
      </c>
      <c r="B233">
        <v>67</v>
      </c>
    </row>
    <row r="234" spans="1:2" x14ac:dyDescent="0.35">
      <c r="A234" t="s">
        <v>20</v>
      </c>
      <c r="B234">
        <v>92</v>
      </c>
    </row>
    <row r="235" spans="1:2" x14ac:dyDescent="0.35">
      <c r="A235" t="s">
        <v>20</v>
      </c>
      <c r="B235">
        <v>62</v>
      </c>
    </row>
    <row r="236" spans="1:2" x14ac:dyDescent="0.35">
      <c r="A236" t="s">
        <v>20</v>
      </c>
      <c r="B236">
        <v>149</v>
      </c>
    </row>
    <row r="237" spans="1:2" hidden="1" x14ac:dyDescent="0.35">
      <c r="A237" t="s">
        <v>14</v>
      </c>
      <c r="B237">
        <v>92</v>
      </c>
    </row>
    <row r="238" spans="1:2" hidden="1" x14ac:dyDescent="0.35">
      <c r="A238" t="s">
        <v>14</v>
      </c>
      <c r="B238">
        <v>57</v>
      </c>
    </row>
    <row r="239" spans="1:2" x14ac:dyDescent="0.35">
      <c r="A239" t="s">
        <v>20</v>
      </c>
      <c r="B239">
        <v>329</v>
      </c>
    </row>
    <row r="240" spans="1:2" x14ac:dyDescent="0.35">
      <c r="A240" t="s">
        <v>20</v>
      </c>
      <c r="B240">
        <v>97</v>
      </c>
    </row>
    <row r="241" spans="1:2" hidden="1" x14ac:dyDescent="0.35">
      <c r="A241" t="s">
        <v>14</v>
      </c>
      <c r="B241">
        <v>41</v>
      </c>
    </row>
    <row r="242" spans="1:2" x14ac:dyDescent="0.35">
      <c r="A242" t="s">
        <v>20</v>
      </c>
      <c r="B242">
        <v>1784</v>
      </c>
    </row>
    <row r="243" spans="1:2" x14ac:dyDescent="0.35">
      <c r="A243" t="s">
        <v>20</v>
      </c>
      <c r="B243">
        <v>1684</v>
      </c>
    </row>
    <row r="244" spans="1:2" x14ac:dyDescent="0.35">
      <c r="A244" t="s">
        <v>20</v>
      </c>
      <c r="B244">
        <v>250</v>
      </c>
    </row>
    <row r="245" spans="1:2" x14ac:dyDescent="0.35">
      <c r="A245" t="s">
        <v>20</v>
      </c>
      <c r="B245">
        <v>238</v>
      </c>
    </row>
    <row r="246" spans="1:2" x14ac:dyDescent="0.35">
      <c r="A246" t="s">
        <v>20</v>
      </c>
      <c r="B246">
        <v>53</v>
      </c>
    </row>
    <row r="247" spans="1:2" x14ac:dyDescent="0.35">
      <c r="A247" t="s">
        <v>20</v>
      </c>
      <c r="B247">
        <v>214</v>
      </c>
    </row>
    <row r="248" spans="1:2" x14ac:dyDescent="0.35">
      <c r="A248" t="s">
        <v>20</v>
      </c>
      <c r="B248">
        <v>222</v>
      </c>
    </row>
    <row r="249" spans="1:2" x14ac:dyDescent="0.35">
      <c r="A249" t="s">
        <v>20</v>
      </c>
      <c r="B249">
        <v>1884</v>
      </c>
    </row>
    <row r="250" spans="1:2" x14ac:dyDescent="0.35">
      <c r="A250" t="s">
        <v>20</v>
      </c>
      <c r="B250">
        <v>218</v>
      </c>
    </row>
    <row r="251" spans="1:2" x14ac:dyDescent="0.35">
      <c r="A251" t="s">
        <v>20</v>
      </c>
      <c r="B251">
        <v>6465</v>
      </c>
    </row>
    <row r="252" spans="1:2" hidden="1" x14ac:dyDescent="0.35">
      <c r="A252" t="s">
        <v>14</v>
      </c>
      <c r="B252">
        <v>1</v>
      </c>
    </row>
    <row r="253" spans="1:2" hidden="1" x14ac:dyDescent="0.35">
      <c r="A253" t="s">
        <v>14</v>
      </c>
      <c r="B253">
        <v>101</v>
      </c>
    </row>
    <row r="254" spans="1:2" x14ac:dyDescent="0.35">
      <c r="A254" t="s">
        <v>20</v>
      </c>
      <c r="B254">
        <v>59</v>
      </c>
    </row>
    <row r="255" spans="1:2" hidden="1" x14ac:dyDescent="0.35">
      <c r="A255" t="s">
        <v>14</v>
      </c>
      <c r="B255">
        <v>1335</v>
      </c>
    </row>
    <row r="256" spans="1:2" x14ac:dyDescent="0.35">
      <c r="A256" t="s">
        <v>20</v>
      </c>
      <c r="B256">
        <v>88</v>
      </c>
    </row>
    <row r="257" spans="1:2" x14ac:dyDescent="0.35">
      <c r="A257" t="s">
        <v>20</v>
      </c>
      <c r="B257">
        <v>1697</v>
      </c>
    </row>
    <row r="258" spans="1:2" hidden="1" x14ac:dyDescent="0.35">
      <c r="A258" t="s">
        <v>14</v>
      </c>
      <c r="B258">
        <v>15</v>
      </c>
    </row>
    <row r="259" spans="1:2" x14ac:dyDescent="0.35">
      <c r="A259" t="s">
        <v>20</v>
      </c>
      <c r="B259">
        <v>92</v>
      </c>
    </row>
    <row r="260" spans="1:2" x14ac:dyDescent="0.35">
      <c r="A260" t="s">
        <v>20</v>
      </c>
      <c r="B260">
        <v>186</v>
      </c>
    </row>
    <row r="261" spans="1:2" x14ac:dyDescent="0.35">
      <c r="A261" t="s">
        <v>20</v>
      </c>
      <c r="B261">
        <v>138</v>
      </c>
    </row>
    <row r="262" spans="1:2" x14ac:dyDescent="0.35">
      <c r="A262" t="s">
        <v>20</v>
      </c>
      <c r="B262">
        <v>261</v>
      </c>
    </row>
    <row r="263" spans="1:2" hidden="1" x14ac:dyDescent="0.35">
      <c r="A263" t="s">
        <v>14</v>
      </c>
      <c r="B263">
        <v>454</v>
      </c>
    </row>
    <row r="264" spans="1:2" x14ac:dyDescent="0.35">
      <c r="A264" t="s">
        <v>20</v>
      </c>
      <c r="B264">
        <v>107</v>
      </c>
    </row>
    <row r="265" spans="1:2" x14ac:dyDescent="0.35">
      <c r="A265" t="s">
        <v>20</v>
      </c>
      <c r="B265">
        <v>199</v>
      </c>
    </row>
    <row r="266" spans="1:2" x14ac:dyDescent="0.35">
      <c r="A266" t="s">
        <v>20</v>
      </c>
      <c r="B266">
        <v>5512</v>
      </c>
    </row>
    <row r="267" spans="1:2" x14ac:dyDescent="0.35">
      <c r="A267" t="s">
        <v>20</v>
      </c>
      <c r="B267">
        <v>86</v>
      </c>
    </row>
    <row r="268" spans="1:2" hidden="1" x14ac:dyDescent="0.35">
      <c r="A268" t="s">
        <v>14</v>
      </c>
      <c r="B268">
        <v>3182</v>
      </c>
    </row>
    <row r="269" spans="1:2" x14ac:dyDescent="0.35">
      <c r="A269" t="s">
        <v>20</v>
      </c>
      <c r="B269">
        <v>2768</v>
      </c>
    </row>
    <row r="270" spans="1:2" x14ac:dyDescent="0.35">
      <c r="A270" t="s">
        <v>20</v>
      </c>
      <c r="B270">
        <v>48</v>
      </c>
    </row>
    <row r="271" spans="1:2" x14ac:dyDescent="0.35">
      <c r="A271" t="s">
        <v>20</v>
      </c>
      <c r="B271">
        <v>87</v>
      </c>
    </row>
    <row r="272" spans="1:2" hidden="1" x14ac:dyDescent="0.35">
      <c r="A272" t="s">
        <v>74</v>
      </c>
      <c r="B272">
        <v>1890</v>
      </c>
    </row>
    <row r="273" spans="1:2" hidden="1" x14ac:dyDescent="0.35">
      <c r="A273" t="s">
        <v>47</v>
      </c>
      <c r="B273">
        <v>61</v>
      </c>
    </row>
    <row r="274" spans="1:2" x14ac:dyDescent="0.35">
      <c r="A274" t="s">
        <v>20</v>
      </c>
      <c r="B274">
        <v>1894</v>
      </c>
    </row>
    <row r="275" spans="1:2" x14ac:dyDescent="0.35">
      <c r="A275" t="s">
        <v>20</v>
      </c>
      <c r="B275">
        <v>282</v>
      </c>
    </row>
    <row r="276" spans="1:2" hidden="1" x14ac:dyDescent="0.35">
      <c r="A276" t="s">
        <v>14</v>
      </c>
      <c r="B276">
        <v>15</v>
      </c>
    </row>
    <row r="277" spans="1:2" x14ac:dyDescent="0.35">
      <c r="A277" t="s">
        <v>20</v>
      </c>
      <c r="B277">
        <v>116</v>
      </c>
    </row>
    <row r="278" spans="1:2" hidden="1" x14ac:dyDescent="0.35">
      <c r="A278" t="s">
        <v>14</v>
      </c>
      <c r="B278">
        <v>133</v>
      </c>
    </row>
    <row r="279" spans="1:2" x14ac:dyDescent="0.35">
      <c r="A279" t="s">
        <v>20</v>
      </c>
      <c r="B279">
        <v>83</v>
      </c>
    </row>
    <row r="280" spans="1:2" x14ac:dyDescent="0.35">
      <c r="A280" t="s">
        <v>20</v>
      </c>
      <c r="B280">
        <v>91</v>
      </c>
    </row>
    <row r="281" spans="1:2" x14ac:dyDescent="0.35">
      <c r="A281" t="s">
        <v>20</v>
      </c>
      <c r="B281">
        <v>546</v>
      </c>
    </row>
    <row r="282" spans="1:2" x14ac:dyDescent="0.35">
      <c r="A282" t="s">
        <v>20</v>
      </c>
      <c r="B282">
        <v>393</v>
      </c>
    </row>
    <row r="283" spans="1:2" hidden="1" x14ac:dyDescent="0.35">
      <c r="A283" t="s">
        <v>14</v>
      </c>
      <c r="B283">
        <v>2062</v>
      </c>
    </row>
    <row r="284" spans="1:2" x14ac:dyDescent="0.35">
      <c r="A284" t="s">
        <v>20</v>
      </c>
      <c r="B284">
        <v>133</v>
      </c>
    </row>
    <row r="285" spans="1:2" hidden="1" x14ac:dyDescent="0.35">
      <c r="A285" t="s">
        <v>14</v>
      </c>
      <c r="B285">
        <v>29</v>
      </c>
    </row>
    <row r="286" spans="1:2" hidden="1" x14ac:dyDescent="0.35">
      <c r="A286" t="s">
        <v>14</v>
      </c>
      <c r="B286">
        <v>132</v>
      </c>
    </row>
    <row r="287" spans="1:2" x14ac:dyDescent="0.35">
      <c r="A287" t="s">
        <v>20</v>
      </c>
      <c r="B287">
        <v>254</v>
      </c>
    </row>
    <row r="288" spans="1:2" hidden="1" x14ac:dyDescent="0.35">
      <c r="A288" t="s">
        <v>74</v>
      </c>
      <c r="B288">
        <v>184</v>
      </c>
    </row>
    <row r="289" spans="1:2" x14ac:dyDescent="0.35">
      <c r="A289" t="s">
        <v>20</v>
      </c>
      <c r="B289">
        <v>176</v>
      </c>
    </row>
    <row r="290" spans="1:2" hidden="1" x14ac:dyDescent="0.35">
      <c r="A290" t="s">
        <v>14</v>
      </c>
      <c r="B290">
        <v>137</v>
      </c>
    </row>
    <row r="291" spans="1:2" x14ac:dyDescent="0.35">
      <c r="A291" t="s">
        <v>20</v>
      </c>
      <c r="B291">
        <v>337</v>
      </c>
    </row>
    <row r="292" spans="1:2" hidden="1" x14ac:dyDescent="0.35">
      <c r="A292" t="s">
        <v>14</v>
      </c>
      <c r="B292">
        <v>908</v>
      </c>
    </row>
    <row r="293" spans="1:2" x14ac:dyDescent="0.35">
      <c r="A293" t="s">
        <v>20</v>
      </c>
      <c r="B293">
        <v>107</v>
      </c>
    </row>
    <row r="294" spans="1:2" hidden="1" x14ac:dyDescent="0.35">
      <c r="A294" t="s">
        <v>14</v>
      </c>
      <c r="B294">
        <v>10</v>
      </c>
    </row>
    <row r="295" spans="1:2" hidden="1" x14ac:dyDescent="0.35">
      <c r="A295" t="s">
        <v>74</v>
      </c>
      <c r="B295">
        <v>32</v>
      </c>
    </row>
    <row r="296" spans="1:2" x14ac:dyDescent="0.35">
      <c r="A296" t="s">
        <v>20</v>
      </c>
      <c r="B296">
        <v>183</v>
      </c>
    </row>
    <row r="297" spans="1:2" hidden="1" x14ac:dyDescent="0.35">
      <c r="A297" t="s">
        <v>14</v>
      </c>
      <c r="B297">
        <v>1910</v>
      </c>
    </row>
    <row r="298" spans="1:2" hidden="1" x14ac:dyDescent="0.35">
      <c r="A298" t="s">
        <v>14</v>
      </c>
      <c r="B298">
        <v>38</v>
      </c>
    </row>
    <row r="299" spans="1:2" hidden="1" x14ac:dyDescent="0.35">
      <c r="A299" t="s">
        <v>14</v>
      </c>
      <c r="B299">
        <v>104</v>
      </c>
    </row>
    <row r="300" spans="1:2" x14ac:dyDescent="0.35">
      <c r="A300" t="s">
        <v>20</v>
      </c>
      <c r="B300">
        <v>72</v>
      </c>
    </row>
    <row r="301" spans="1:2" hidden="1" x14ac:dyDescent="0.35">
      <c r="A301" t="s">
        <v>14</v>
      </c>
      <c r="B301">
        <v>49</v>
      </c>
    </row>
    <row r="302" spans="1:2" hidden="1" x14ac:dyDescent="0.35">
      <c r="A302" t="s">
        <v>14</v>
      </c>
      <c r="B302">
        <v>1</v>
      </c>
    </row>
    <row r="303" spans="1:2" x14ac:dyDescent="0.35">
      <c r="A303" t="s">
        <v>20</v>
      </c>
      <c r="B303">
        <v>295</v>
      </c>
    </row>
    <row r="304" spans="1:2" hidden="1" x14ac:dyDescent="0.35">
      <c r="A304" t="s">
        <v>14</v>
      </c>
      <c r="B304">
        <v>245</v>
      </c>
    </row>
    <row r="305" spans="1:2" hidden="1" x14ac:dyDescent="0.35">
      <c r="A305" t="s">
        <v>14</v>
      </c>
      <c r="B305">
        <v>32</v>
      </c>
    </row>
    <row r="306" spans="1:2" x14ac:dyDescent="0.35">
      <c r="A306" t="s">
        <v>20</v>
      </c>
      <c r="B306">
        <v>142</v>
      </c>
    </row>
    <row r="307" spans="1:2" x14ac:dyDescent="0.35">
      <c r="A307" t="s">
        <v>20</v>
      </c>
      <c r="B307">
        <v>85</v>
      </c>
    </row>
    <row r="308" spans="1:2" hidden="1" x14ac:dyDescent="0.35">
      <c r="A308" t="s">
        <v>14</v>
      </c>
      <c r="B308">
        <v>7</v>
      </c>
    </row>
    <row r="309" spans="1:2" x14ac:dyDescent="0.35">
      <c r="A309" t="s">
        <v>20</v>
      </c>
      <c r="B309">
        <v>659</v>
      </c>
    </row>
    <row r="310" spans="1:2" hidden="1" x14ac:dyDescent="0.35">
      <c r="A310" t="s">
        <v>14</v>
      </c>
      <c r="B310">
        <v>803</v>
      </c>
    </row>
    <row r="311" spans="1:2" hidden="1" x14ac:dyDescent="0.35">
      <c r="A311" t="s">
        <v>74</v>
      </c>
      <c r="B311">
        <v>75</v>
      </c>
    </row>
    <row r="312" spans="1:2" hidden="1" x14ac:dyDescent="0.35">
      <c r="A312" t="s">
        <v>14</v>
      </c>
      <c r="B312">
        <v>16</v>
      </c>
    </row>
    <row r="313" spans="1:2" x14ac:dyDescent="0.35">
      <c r="A313" t="s">
        <v>20</v>
      </c>
      <c r="B313">
        <v>121</v>
      </c>
    </row>
    <row r="314" spans="1:2" x14ac:dyDescent="0.35">
      <c r="A314" t="s">
        <v>20</v>
      </c>
      <c r="B314">
        <v>3742</v>
      </c>
    </row>
    <row r="315" spans="1:2" x14ac:dyDescent="0.35">
      <c r="A315" t="s">
        <v>20</v>
      </c>
      <c r="B315">
        <v>223</v>
      </c>
    </row>
    <row r="316" spans="1:2" x14ac:dyDescent="0.35">
      <c r="A316" t="s">
        <v>20</v>
      </c>
      <c r="B316">
        <v>133</v>
      </c>
    </row>
    <row r="317" spans="1:2" hidden="1" x14ac:dyDescent="0.35">
      <c r="A317" t="s">
        <v>14</v>
      </c>
      <c r="B317">
        <v>31</v>
      </c>
    </row>
    <row r="318" spans="1:2" hidden="1" x14ac:dyDescent="0.35">
      <c r="A318" t="s">
        <v>14</v>
      </c>
      <c r="B318">
        <v>108</v>
      </c>
    </row>
    <row r="319" spans="1:2" hidden="1" x14ac:dyDescent="0.35">
      <c r="A319" t="s">
        <v>14</v>
      </c>
      <c r="B319">
        <v>30</v>
      </c>
    </row>
    <row r="320" spans="1:2" hidden="1" x14ac:dyDescent="0.35">
      <c r="A320" t="s">
        <v>14</v>
      </c>
      <c r="B320">
        <v>17</v>
      </c>
    </row>
    <row r="321" spans="1:2" hidden="1" x14ac:dyDescent="0.35">
      <c r="A321" t="s">
        <v>74</v>
      </c>
      <c r="B321">
        <v>64</v>
      </c>
    </row>
    <row r="322" spans="1:2" hidden="1" x14ac:dyDescent="0.35">
      <c r="A322" t="s">
        <v>14</v>
      </c>
      <c r="B322">
        <v>80</v>
      </c>
    </row>
    <row r="323" spans="1:2" hidden="1" x14ac:dyDescent="0.35">
      <c r="A323" t="s">
        <v>14</v>
      </c>
      <c r="B323">
        <v>2468</v>
      </c>
    </row>
    <row r="324" spans="1:2" x14ac:dyDescent="0.35">
      <c r="A324" t="s">
        <v>20</v>
      </c>
      <c r="B324">
        <v>5168</v>
      </c>
    </row>
    <row r="325" spans="1:2" hidden="1" x14ac:dyDescent="0.35">
      <c r="A325" t="s">
        <v>14</v>
      </c>
      <c r="B325">
        <v>26</v>
      </c>
    </row>
    <row r="326" spans="1:2" x14ac:dyDescent="0.35">
      <c r="A326" t="s">
        <v>20</v>
      </c>
      <c r="B326">
        <v>307</v>
      </c>
    </row>
    <row r="327" spans="1:2" hidden="1" x14ac:dyDescent="0.35">
      <c r="A327" t="s">
        <v>14</v>
      </c>
      <c r="B327">
        <v>73</v>
      </c>
    </row>
    <row r="328" spans="1:2" hidden="1" x14ac:dyDescent="0.35">
      <c r="A328" t="s">
        <v>14</v>
      </c>
      <c r="B328">
        <v>128</v>
      </c>
    </row>
    <row r="329" spans="1:2" hidden="1" x14ac:dyDescent="0.35">
      <c r="A329" t="s">
        <v>14</v>
      </c>
      <c r="B329">
        <v>33</v>
      </c>
    </row>
    <row r="330" spans="1:2" x14ac:dyDescent="0.35">
      <c r="A330" t="s">
        <v>20</v>
      </c>
      <c r="B330">
        <v>2441</v>
      </c>
    </row>
    <row r="331" spans="1:2" hidden="1" x14ac:dyDescent="0.35">
      <c r="A331" t="s">
        <v>47</v>
      </c>
      <c r="B331">
        <v>211</v>
      </c>
    </row>
    <row r="332" spans="1:2" x14ac:dyDescent="0.35">
      <c r="A332" t="s">
        <v>20</v>
      </c>
      <c r="B332">
        <v>1385</v>
      </c>
    </row>
    <row r="333" spans="1:2" x14ac:dyDescent="0.35">
      <c r="A333" t="s">
        <v>20</v>
      </c>
      <c r="B333">
        <v>190</v>
      </c>
    </row>
    <row r="334" spans="1:2" x14ac:dyDescent="0.35">
      <c r="A334" t="s">
        <v>20</v>
      </c>
      <c r="B334">
        <v>470</v>
      </c>
    </row>
    <row r="335" spans="1:2" x14ac:dyDescent="0.35">
      <c r="A335" t="s">
        <v>20</v>
      </c>
      <c r="B335">
        <v>253</v>
      </c>
    </row>
    <row r="336" spans="1:2" x14ac:dyDescent="0.35">
      <c r="A336" t="s">
        <v>20</v>
      </c>
      <c r="B336">
        <v>1113</v>
      </c>
    </row>
    <row r="337" spans="1:2" x14ac:dyDescent="0.35">
      <c r="A337" t="s">
        <v>20</v>
      </c>
      <c r="B337">
        <v>2283</v>
      </c>
    </row>
    <row r="338" spans="1:2" hidden="1" x14ac:dyDescent="0.35">
      <c r="A338" t="s">
        <v>14</v>
      </c>
      <c r="B338">
        <v>1072</v>
      </c>
    </row>
    <row r="339" spans="1:2" x14ac:dyDescent="0.35">
      <c r="A339" t="s">
        <v>20</v>
      </c>
      <c r="B339">
        <v>1095</v>
      </c>
    </row>
    <row r="340" spans="1:2" x14ac:dyDescent="0.35">
      <c r="A340" t="s">
        <v>20</v>
      </c>
      <c r="B340">
        <v>1690</v>
      </c>
    </row>
    <row r="341" spans="1:2" hidden="1" x14ac:dyDescent="0.35">
      <c r="A341" t="s">
        <v>74</v>
      </c>
      <c r="B341">
        <v>1297</v>
      </c>
    </row>
    <row r="342" spans="1:2" hidden="1" x14ac:dyDescent="0.35">
      <c r="A342" t="s">
        <v>14</v>
      </c>
      <c r="B342">
        <v>393</v>
      </c>
    </row>
    <row r="343" spans="1:2" hidden="1" x14ac:dyDescent="0.35">
      <c r="A343" t="s">
        <v>14</v>
      </c>
      <c r="B343">
        <v>1257</v>
      </c>
    </row>
    <row r="344" spans="1:2" hidden="1" x14ac:dyDescent="0.35">
      <c r="A344" t="s">
        <v>14</v>
      </c>
      <c r="B344">
        <v>328</v>
      </c>
    </row>
    <row r="345" spans="1:2" hidden="1" x14ac:dyDescent="0.35">
      <c r="A345" t="s">
        <v>14</v>
      </c>
      <c r="B345">
        <v>147</v>
      </c>
    </row>
    <row r="346" spans="1:2" hidden="1" x14ac:dyDescent="0.35">
      <c r="A346" t="s">
        <v>14</v>
      </c>
      <c r="B346">
        <v>830</v>
      </c>
    </row>
    <row r="347" spans="1:2" hidden="1" x14ac:dyDescent="0.35">
      <c r="A347" t="s">
        <v>14</v>
      </c>
      <c r="B347">
        <v>331</v>
      </c>
    </row>
    <row r="348" spans="1:2" hidden="1" x14ac:dyDescent="0.35">
      <c r="A348" t="s">
        <v>14</v>
      </c>
      <c r="B348">
        <v>25</v>
      </c>
    </row>
    <row r="349" spans="1:2" x14ac:dyDescent="0.35">
      <c r="A349" t="s">
        <v>20</v>
      </c>
      <c r="B349">
        <v>191</v>
      </c>
    </row>
    <row r="350" spans="1:2" hidden="1" x14ac:dyDescent="0.35">
      <c r="A350" t="s">
        <v>14</v>
      </c>
      <c r="B350">
        <v>3483</v>
      </c>
    </row>
    <row r="351" spans="1:2" hidden="1" x14ac:dyDescent="0.35">
      <c r="A351" t="s">
        <v>14</v>
      </c>
      <c r="B351">
        <v>923</v>
      </c>
    </row>
    <row r="352" spans="1:2" hidden="1" x14ac:dyDescent="0.35">
      <c r="A352" t="s">
        <v>14</v>
      </c>
      <c r="B352">
        <v>1</v>
      </c>
    </row>
    <row r="353" spans="1:2" x14ac:dyDescent="0.35">
      <c r="A353" t="s">
        <v>20</v>
      </c>
      <c r="B353">
        <v>2013</v>
      </c>
    </row>
    <row r="354" spans="1:2" hidden="1" x14ac:dyDescent="0.35">
      <c r="A354" t="s">
        <v>14</v>
      </c>
      <c r="B354">
        <v>33</v>
      </c>
    </row>
    <row r="355" spans="1:2" x14ac:dyDescent="0.35">
      <c r="A355" t="s">
        <v>20</v>
      </c>
      <c r="B355">
        <v>1703</v>
      </c>
    </row>
    <row r="356" spans="1:2" x14ac:dyDescent="0.35">
      <c r="A356" t="s">
        <v>20</v>
      </c>
      <c r="B356">
        <v>80</v>
      </c>
    </row>
    <row r="357" spans="1:2" hidden="1" x14ac:dyDescent="0.35">
      <c r="A357" t="s">
        <v>47</v>
      </c>
      <c r="B357">
        <v>86</v>
      </c>
    </row>
    <row r="358" spans="1:2" hidden="1" x14ac:dyDescent="0.35">
      <c r="A358" t="s">
        <v>14</v>
      </c>
      <c r="B358">
        <v>40</v>
      </c>
    </row>
    <row r="359" spans="1:2" x14ac:dyDescent="0.35">
      <c r="A359" t="s">
        <v>20</v>
      </c>
      <c r="B359">
        <v>41</v>
      </c>
    </row>
    <row r="360" spans="1:2" hidden="1" x14ac:dyDescent="0.35">
      <c r="A360" t="s">
        <v>14</v>
      </c>
      <c r="B360">
        <v>23</v>
      </c>
    </row>
    <row r="361" spans="1:2" x14ac:dyDescent="0.35">
      <c r="A361" t="s">
        <v>20</v>
      </c>
      <c r="B361">
        <v>187</v>
      </c>
    </row>
    <row r="362" spans="1:2" x14ac:dyDescent="0.35">
      <c r="A362" t="s">
        <v>20</v>
      </c>
      <c r="B362">
        <v>2875</v>
      </c>
    </row>
    <row r="363" spans="1:2" x14ac:dyDescent="0.35">
      <c r="A363" t="s">
        <v>20</v>
      </c>
      <c r="B363">
        <v>88</v>
      </c>
    </row>
    <row r="364" spans="1:2" x14ac:dyDescent="0.35">
      <c r="A364" t="s">
        <v>20</v>
      </c>
      <c r="B364">
        <v>191</v>
      </c>
    </row>
    <row r="365" spans="1:2" x14ac:dyDescent="0.35">
      <c r="A365" t="s">
        <v>20</v>
      </c>
      <c r="B365">
        <v>139</v>
      </c>
    </row>
    <row r="366" spans="1:2" x14ac:dyDescent="0.35">
      <c r="A366" t="s">
        <v>20</v>
      </c>
      <c r="B366">
        <v>186</v>
      </c>
    </row>
    <row r="367" spans="1:2" x14ac:dyDescent="0.35">
      <c r="A367" t="s">
        <v>20</v>
      </c>
      <c r="B367">
        <v>112</v>
      </c>
    </row>
    <row r="368" spans="1:2" x14ac:dyDescent="0.35">
      <c r="A368" t="s">
        <v>20</v>
      </c>
      <c r="B368">
        <v>101</v>
      </c>
    </row>
    <row r="369" spans="1:2" hidden="1" x14ac:dyDescent="0.35">
      <c r="A369" t="s">
        <v>14</v>
      </c>
      <c r="B369">
        <v>75</v>
      </c>
    </row>
    <row r="370" spans="1:2" x14ac:dyDescent="0.35">
      <c r="A370" t="s">
        <v>20</v>
      </c>
      <c r="B370">
        <v>206</v>
      </c>
    </row>
    <row r="371" spans="1:2" x14ac:dyDescent="0.35">
      <c r="A371" t="s">
        <v>20</v>
      </c>
      <c r="B371">
        <v>154</v>
      </c>
    </row>
    <row r="372" spans="1:2" x14ac:dyDescent="0.35">
      <c r="A372" t="s">
        <v>20</v>
      </c>
      <c r="B372">
        <v>5966</v>
      </c>
    </row>
    <row r="373" spans="1:2" hidden="1" x14ac:dyDescent="0.35">
      <c r="A373" t="s">
        <v>14</v>
      </c>
      <c r="B373">
        <v>2176</v>
      </c>
    </row>
    <row r="374" spans="1:2" x14ac:dyDescent="0.35">
      <c r="A374" t="s">
        <v>20</v>
      </c>
      <c r="B374">
        <v>169</v>
      </c>
    </row>
    <row r="375" spans="1:2" x14ac:dyDescent="0.35">
      <c r="A375" t="s">
        <v>20</v>
      </c>
      <c r="B375">
        <v>2106</v>
      </c>
    </row>
    <row r="376" spans="1:2" hidden="1" x14ac:dyDescent="0.35">
      <c r="A376" t="s">
        <v>14</v>
      </c>
      <c r="B376">
        <v>441</v>
      </c>
    </row>
    <row r="377" spans="1:2" hidden="1" x14ac:dyDescent="0.35">
      <c r="A377" t="s">
        <v>14</v>
      </c>
      <c r="B377">
        <v>25</v>
      </c>
    </row>
    <row r="378" spans="1:2" x14ac:dyDescent="0.35">
      <c r="A378" t="s">
        <v>20</v>
      </c>
      <c r="B378">
        <v>131</v>
      </c>
    </row>
    <row r="379" spans="1:2" hidden="1" x14ac:dyDescent="0.35">
      <c r="A379" t="s">
        <v>14</v>
      </c>
      <c r="B379">
        <v>127</v>
      </c>
    </row>
    <row r="380" spans="1:2" hidden="1" x14ac:dyDescent="0.35">
      <c r="A380" t="s">
        <v>14</v>
      </c>
      <c r="B380">
        <v>355</v>
      </c>
    </row>
    <row r="381" spans="1:2" hidden="1" x14ac:dyDescent="0.35">
      <c r="A381" t="s">
        <v>14</v>
      </c>
      <c r="B381">
        <v>44</v>
      </c>
    </row>
    <row r="382" spans="1:2" x14ac:dyDescent="0.35">
      <c r="A382" t="s">
        <v>20</v>
      </c>
      <c r="B382">
        <v>84</v>
      </c>
    </row>
    <row r="383" spans="1:2" x14ac:dyDescent="0.35">
      <c r="A383" t="s">
        <v>20</v>
      </c>
      <c r="B383">
        <v>155</v>
      </c>
    </row>
    <row r="384" spans="1:2" hidden="1" x14ac:dyDescent="0.35">
      <c r="A384" t="s">
        <v>14</v>
      </c>
      <c r="B384">
        <v>67</v>
      </c>
    </row>
    <row r="385" spans="1:2" x14ac:dyDescent="0.35">
      <c r="A385" t="s">
        <v>20</v>
      </c>
      <c r="B385">
        <v>189</v>
      </c>
    </row>
    <row r="386" spans="1:2" x14ac:dyDescent="0.35">
      <c r="A386" t="s">
        <v>20</v>
      </c>
      <c r="B386">
        <v>4799</v>
      </c>
    </row>
    <row r="387" spans="1:2" x14ac:dyDescent="0.35">
      <c r="A387" t="s">
        <v>20</v>
      </c>
      <c r="B387">
        <v>1137</v>
      </c>
    </row>
    <row r="388" spans="1:2" hidden="1" x14ac:dyDescent="0.35">
      <c r="A388" t="s">
        <v>14</v>
      </c>
      <c r="B388">
        <v>1068</v>
      </c>
    </row>
    <row r="389" spans="1:2" hidden="1" x14ac:dyDescent="0.35">
      <c r="A389" t="s">
        <v>14</v>
      </c>
      <c r="B389">
        <v>424</v>
      </c>
    </row>
    <row r="390" spans="1:2" hidden="1" x14ac:dyDescent="0.35">
      <c r="A390" t="s">
        <v>74</v>
      </c>
      <c r="B390">
        <v>145</v>
      </c>
    </row>
    <row r="391" spans="1:2" x14ac:dyDescent="0.35">
      <c r="A391" t="s">
        <v>20</v>
      </c>
      <c r="B391">
        <v>1152</v>
      </c>
    </row>
    <row r="392" spans="1:2" x14ac:dyDescent="0.35">
      <c r="A392" t="s">
        <v>20</v>
      </c>
      <c r="B392">
        <v>50</v>
      </c>
    </row>
    <row r="393" spans="1:2" hidden="1" x14ac:dyDescent="0.35">
      <c r="A393" t="s">
        <v>14</v>
      </c>
      <c r="B393">
        <v>151</v>
      </c>
    </row>
    <row r="394" spans="1:2" hidden="1" x14ac:dyDescent="0.35">
      <c r="A394" t="s">
        <v>14</v>
      </c>
      <c r="B394">
        <v>1608</v>
      </c>
    </row>
    <row r="395" spans="1:2" x14ac:dyDescent="0.35">
      <c r="A395" t="s">
        <v>20</v>
      </c>
      <c r="B395">
        <v>3059</v>
      </c>
    </row>
    <row r="396" spans="1:2" x14ac:dyDescent="0.35">
      <c r="A396" t="s">
        <v>20</v>
      </c>
      <c r="B396">
        <v>34</v>
      </c>
    </row>
    <row r="397" spans="1:2" x14ac:dyDescent="0.35">
      <c r="A397" t="s">
        <v>20</v>
      </c>
      <c r="B397">
        <v>220</v>
      </c>
    </row>
    <row r="398" spans="1:2" x14ac:dyDescent="0.35">
      <c r="A398" t="s">
        <v>20</v>
      </c>
      <c r="B398">
        <v>1604</v>
      </c>
    </row>
    <row r="399" spans="1:2" x14ac:dyDescent="0.35">
      <c r="A399" t="s">
        <v>20</v>
      </c>
      <c r="B399">
        <v>454</v>
      </c>
    </row>
    <row r="400" spans="1:2" x14ac:dyDescent="0.35">
      <c r="A400" t="s">
        <v>20</v>
      </c>
      <c r="B400">
        <v>123</v>
      </c>
    </row>
    <row r="401" spans="1:2" hidden="1" x14ac:dyDescent="0.35">
      <c r="A401" t="s">
        <v>14</v>
      </c>
      <c r="B401">
        <v>941</v>
      </c>
    </row>
    <row r="402" spans="1:2" hidden="1" x14ac:dyDescent="0.35">
      <c r="A402" t="s">
        <v>14</v>
      </c>
      <c r="B402">
        <v>1</v>
      </c>
    </row>
    <row r="403" spans="1:2" x14ac:dyDescent="0.35">
      <c r="A403" t="s">
        <v>20</v>
      </c>
      <c r="B403">
        <v>299</v>
      </c>
    </row>
    <row r="404" spans="1:2" hidden="1" x14ac:dyDescent="0.35">
      <c r="A404" t="s">
        <v>14</v>
      </c>
      <c r="B404">
        <v>40</v>
      </c>
    </row>
    <row r="405" spans="1:2" hidden="1" x14ac:dyDescent="0.35">
      <c r="A405" t="s">
        <v>14</v>
      </c>
      <c r="B405">
        <v>3015</v>
      </c>
    </row>
    <row r="406" spans="1:2" x14ac:dyDescent="0.35">
      <c r="A406" t="s">
        <v>20</v>
      </c>
      <c r="B406">
        <v>2237</v>
      </c>
    </row>
    <row r="407" spans="1:2" hidden="1" x14ac:dyDescent="0.35">
      <c r="A407" t="s">
        <v>14</v>
      </c>
      <c r="B407">
        <v>435</v>
      </c>
    </row>
    <row r="408" spans="1:2" x14ac:dyDescent="0.35">
      <c r="A408" t="s">
        <v>20</v>
      </c>
      <c r="B408">
        <v>645</v>
      </c>
    </row>
    <row r="409" spans="1:2" x14ac:dyDescent="0.35">
      <c r="A409" t="s">
        <v>20</v>
      </c>
      <c r="B409">
        <v>484</v>
      </c>
    </row>
    <row r="410" spans="1:2" x14ac:dyDescent="0.35">
      <c r="A410" t="s">
        <v>20</v>
      </c>
      <c r="B410">
        <v>154</v>
      </c>
    </row>
    <row r="411" spans="1:2" hidden="1" x14ac:dyDescent="0.35">
      <c r="A411" t="s">
        <v>14</v>
      </c>
      <c r="B411">
        <v>714</v>
      </c>
    </row>
    <row r="412" spans="1:2" hidden="1" x14ac:dyDescent="0.35">
      <c r="A412" t="s">
        <v>47</v>
      </c>
      <c r="B412">
        <v>1111</v>
      </c>
    </row>
    <row r="413" spans="1:2" x14ac:dyDescent="0.35">
      <c r="A413" t="s">
        <v>20</v>
      </c>
      <c r="B413">
        <v>82</v>
      </c>
    </row>
    <row r="414" spans="1:2" x14ac:dyDescent="0.35">
      <c r="A414" t="s">
        <v>20</v>
      </c>
      <c r="B414">
        <v>134</v>
      </c>
    </row>
    <row r="415" spans="1:2" hidden="1" x14ac:dyDescent="0.35">
      <c r="A415" t="s">
        <v>47</v>
      </c>
      <c r="B415">
        <v>1089</v>
      </c>
    </row>
    <row r="416" spans="1:2" hidden="1" x14ac:dyDescent="0.35">
      <c r="A416" t="s">
        <v>14</v>
      </c>
      <c r="B416">
        <v>5497</v>
      </c>
    </row>
    <row r="417" spans="1:2" hidden="1" x14ac:dyDescent="0.35">
      <c r="A417" t="s">
        <v>14</v>
      </c>
      <c r="B417">
        <v>418</v>
      </c>
    </row>
    <row r="418" spans="1:2" hidden="1" x14ac:dyDescent="0.35">
      <c r="A418" t="s">
        <v>14</v>
      </c>
      <c r="B418">
        <v>1439</v>
      </c>
    </row>
    <row r="419" spans="1:2" hidden="1" x14ac:dyDescent="0.35">
      <c r="A419" t="s">
        <v>14</v>
      </c>
      <c r="B419">
        <v>15</v>
      </c>
    </row>
    <row r="420" spans="1:2" hidden="1" x14ac:dyDescent="0.35">
      <c r="A420" t="s">
        <v>14</v>
      </c>
      <c r="B420">
        <v>1999</v>
      </c>
    </row>
    <row r="421" spans="1:2" x14ac:dyDescent="0.35">
      <c r="A421" t="s">
        <v>20</v>
      </c>
      <c r="B421">
        <v>5203</v>
      </c>
    </row>
    <row r="422" spans="1:2" x14ac:dyDescent="0.35">
      <c r="A422" t="s">
        <v>20</v>
      </c>
      <c r="B422">
        <v>94</v>
      </c>
    </row>
    <row r="423" spans="1:2" hidden="1" x14ac:dyDescent="0.35">
      <c r="A423" t="s">
        <v>14</v>
      </c>
      <c r="B423">
        <v>118</v>
      </c>
    </row>
    <row r="424" spans="1:2" x14ac:dyDescent="0.35">
      <c r="A424" t="s">
        <v>20</v>
      </c>
      <c r="B424">
        <v>205</v>
      </c>
    </row>
    <row r="425" spans="1:2" hidden="1" x14ac:dyDescent="0.35">
      <c r="A425" t="s">
        <v>14</v>
      </c>
      <c r="B425">
        <v>162</v>
      </c>
    </row>
    <row r="426" spans="1:2" hidden="1" x14ac:dyDescent="0.35">
      <c r="A426" t="s">
        <v>14</v>
      </c>
      <c r="B426">
        <v>83</v>
      </c>
    </row>
    <row r="427" spans="1:2" x14ac:dyDescent="0.35">
      <c r="A427" t="s">
        <v>20</v>
      </c>
      <c r="B427">
        <v>92</v>
      </c>
    </row>
    <row r="428" spans="1:2" x14ac:dyDescent="0.35">
      <c r="A428" t="s">
        <v>20</v>
      </c>
      <c r="B428">
        <v>219</v>
      </c>
    </row>
    <row r="429" spans="1:2" x14ac:dyDescent="0.35">
      <c r="A429" t="s">
        <v>20</v>
      </c>
      <c r="B429">
        <v>2526</v>
      </c>
    </row>
    <row r="430" spans="1:2" hidden="1" x14ac:dyDescent="0.35">
      <c r="A430" t="s">
        <v>14</v>
      </c>
      <c r="B430">
        <v>747</v>
      </c>
    </row>
    <row r="431" spans="1:2" hidden="1" x14ac:dyDescent="0.35">
      <c r="A431" t="s">
        <v>74</v>
      </c>
      <c r="B431">
        <v>2138</v>
      </c>
    </row>
    <row r="432" spans="1:2" hidden="1" x14ac:dyDescent="0.35">
      <c r="A432" t="s">
        <v>14</v>
      </c>
      <c r="B432">
        <v>84</v>
      </c>
    </row>
    <row r="433" spans="1:2" x14ac:dyDescent="0.35">
      <c r="A433" t="s">
        <v>20</v>
      </c>
      <c r="B433">
        <v>94</v>
      </c>
    </row>
    <row r="434" spans="1:2" hidden="1" x14ac:dyDescent="0.35">
      <c r="A434" t="s">
        <v>14</v>
      </c>
      <c r="B434">
        <v>91</v>
      </c>
    </row>
    <row r="435" spans="1:2" hidden="1" x14ac:dyDescent="0.35">
      <c r="A435" t="s">
        <v>14</v>
      </c>
      <c r="B435">
        <v>792</v>
      </c>
    </row>
    <row r="436" spans="1:2" hidden="1" x14ac:dyDescent="0.35">
      <c r="A436" t="s">
        <v>74</v>
      </c>
      <c r="B436">
        <v>10</v>
      </c>
    </row>
    <row r="437" spans="1:2" x14ac:dyDescent="0.35">
      <c r="A437" t="s">
        <v>20</v>
      </c>
      <c r="B437">
        <v>1713</v>
      </c>
    </row>
    <row r="438" spans="1:2" x14ac:dyDescent="0.35">
      <c r="A438" t="s">
        <v>20</v>
      </c>
      <c r="B438">
        <v>249</v>
      </c>
    </row>
    <row r="439" spans="1:2" x14ac:dyDescent="0.35">
      <c r="A439" t="s">
        <v>20</v>
      </c>
      <c r="B439">
        <v>192</v>
      </c>
    </row>
    <row r="440" spans="1:2" x14ac:dyDescent="0.35">
      <c r="A440" t="s">
        <v>20</v>
      </c>
      <c r="B440">
        <v>247</v>
      </c>
    </row>
    <row r="441" spans="1:2" x14ac:dyDescent="0.35">
      <c r="A441" t="s">
        <v>20</v>
      </c>
      <c r="B441">
        <v>2293</v>
      </c>
    </row>
    <row r="442" spans="1:2" x14ac:dyDescent="0.35">
      <c r="A442" t="s">
        <v>20</v>
      </c>
      <c r="B442">
        <v>3131</v>
      </c>
    </row>
    <row r="443" spans="1:2" hidden="1" x14ac:dyDescent="0.35">
      <c r="A443" t="s">
        <v>14</v>
      </c>
      <c r="B443">
        <v>32</v>
      </c>
    </row>
    <row r="444" spans="1:2" x14ac:dyDescent="0.35">
      <c r="A444" t="s">
        <v>20</v>
      </c>
      <c r="B444">
        <v>143</v>
      </c>
    </row>
    <row r="445" spans="1:2" hidden="1" x14ac:dyDescent="0.35">
      <c r="A445" t="s">
        <v>74</v>
      </c>
      <c r="B445">
        <v>90</v>
      </c>
    </row>
    <row r="446" spans="1:2" x14ac:dyDescent="0.35">
      <c r="A446" t="s">
        <v>20</v>
      </c>
      <c r="B446">
        <v>296</v>
      </c>
    </row>
    <row r="447" spans="1:2" x14ac:dyDescent="0.35">
      <c r="A447" t="s">
        <v>20</v>
      </c>
      <c r="B447">
        <v>170</v>
      </c>
    </row>
    <row r="448" spans="1:2" hidden="1" x14ac:dyDescent="0.35">
      <c r="A448" t="s">
        <v>14</v>
      </c>
      <c r="B448">
        <v>186</v>
      </c>
    </row>
    <row r="449" spans="1:2" hidden="1" x14ac:dyDescent="0.35">
      <c r="A449" t="s">
        <v>74</v>
      </c>
      <c r="B449">
        <v>439</v>
      </c>
    </row>
    <row r="450" spans="1:2" hidden="1" x14ac:dyDescent="0.35">
      <c r="A450" t="s">
        <v>14</v>
      </c>
      <c r="B450">
        <v>605</v>
      </c>
    </row>
    <row r="451" spans="1:2" x14ac:dyDescent="0.35">
      <c r="A451" t="s">
        <v>20</v>
      </c>
      <c r="B451">
        <v>86</v>
      </c>
    </row>
    <row r="452" spans="1:2" hidden="1" x14ac:dyDescent="0.35">
      <c r="A452" t="s">
        <v>14</v>
      </c>
      <c r="B452">
        <v>1</v>
      </c>
    </row>
    <row r="453" spans="1:2" x14ac:dyDescent="0.35">
      <c r="A453" t="s">
        <v>20</v>
      </c>
      <c r="B453">
        <v>6286</v>
      </c>
    </row>
    <row r="454" spans="1:2" hidden="1" x14ac:dyDescent="0.35">
      <c r="A454" t="s">
        <v>14</v>
      </c>
      <c r="B454">
        <v>31</v>
      </c>
    </row>
    <row r="455" spans="1:2" hidden="1" x14ac:dyDescent="0.35">
      <c r="A455" t="s">
        <v>14</v>
      </c>
      <c r="B455">
        <v>1181</v>
      </c>
    </row>
    <row r="456" spans="1:2" hidden="1" x14ac:dyDescent="0.35">
      <c r="A456" t="s">
        <v>14</v>
      </c>
      <c r="B456">
        <v>39</v>
      </c>
    </row>
    <row r="457" spans="1:2" x14ac:dyDescent="0.35">
      <c r="A457" t="s">
        <v>20</v>
      </c>
      <c r="B457">
        <v>3727</v>
      </c>
    </row>
    <row r="458" spans="1:2" x14ac:dyDescent="0.35">
      <c r="A458" t="s">
        <v>20</v>
      </c>
      <c r="B458">
        <v>1605</v>
      </c>
    </row>
    <row r="459" spans="1:2" hidden="1" x14ac:dyDescent="0.35">
      <c r="A459" t="s">
        <v>14</v>
      </c>
      <c r="B459">
        <v>46</v>
      </c>
    </row>
    <row r="460" spans="1:2" x14ac:dyDescent="0.35">
      <c r="A460" t="s">
        <v>20</v>
      </c>
      <c r="B460">
        <v>2120</v>
      </c>
    </row>
    <row r="461" spans="1:2" hidden="1" x14ac:dyDescent="0.35">
      <c r="A461" t="s">
        <v>14</v>
      </c>
      <c r="B461">
        <v>105</v>
      </c>
    </row>
    <row r="462" spans="1:2" x14ac:dyDescent="0.35">
      <c r="A462" t="s">
        <v>20</v>
      </c>
      <c r="B462">
        <v>50</v>
      </c>
    </row>
    <row r="463" spans="1:2" x14ac:dyDescent="0.35">
      <c r="A463" t="s">
        <v>20</v>
      </c>
      <c r="B463">
        <v>2080</v>
      </c>
    </row>
    <row r="464" spans="1:2" hidden="1" x14ac:dyDescent="0.35">
      <c r="A464" t="s">
        <v>14</v>
      </c>
      <c r="B464">
        <v>535</v>
      </c>
    </row>
    <row r="465" spans="1:2" x14ac:dyDescent="0.35">
      <c r="A465" t="s">
        <v>20</v>
      </c>
      <c r="B465">
        <v>2105</v>
      </c>
    </row>
    <row r="466" spans="1:2" x14ac:dyDescent="0.35">
      <c r="A466" t="s">
        <v>20</v>
      </c>
      <c r="B466">
        <v>2436</v>
      </c>
    </row>
    <row r="467" spans="1:2" x14ac:dyDescent="0.35">
      <c r="A467" t="s">
        <v>20</v>
      </c>
      <c r="B467">
        <v>80</v>
      </c>
    </row>
    <row r="468" spans="1:2" x14ac:dyDescent="0.35">
      <c r="A468" t="s">
        <v>20</v>
      </c>
      <c r="B468">
        <v>42</v>
      </c>
    </row>
    <row r="469" spans="1:2" x14ac:dyDescent="0.35">
      <c r="A469" t="s">
        <v>20</v>
      </c>
      <c r="B469">
        <v>139</v>
      </c>
    </row>
    <row r="470" spans="1:2" hidden="1" x14ac:dyDescent="0.35">
      <c r="A470" t="s">
        <v>14</v>
      </c>
      <c r="B470">
        <v>16</v>
      </c>
    </row>
    <row r="471" spans="1:2" x14ac:dyDescent="0.35">
      <c r="A471" t="s">
        <v>20</v>
      </c>
      <c r="B471">
        <v>159</v>
      </c>
    </row>
    <row r="472" spans="1:2" x14ac:dyDescent="0.35">
      <c r="A472" t="s">
        <v>20</v>
      </c>
      <c r="B472">
        <v>381</v>
      </c>
    </row>
    <row r="473" spans="1:2" x14ac:dyDescent="0.35">
      <c r="A473" t="s">
        <v>20</v>
      </c>
      <c r="B473">
        <v>194</v>
      </c>
    </row>
    <row r="474" spans="1:2" hidden="1" x14ac:dyDescent="0.35">
      <c r="A474" t="s">
        <v>14</v>
      </c>
      <c r="B474">
        <v>575</v>
      </c>
    </row>
    <row r="475" spans="1:2" x14ac:dyDescent="0.35">
      <c r="A475" t="s">
        <v>20</v>
      </c>
      <c r="B475">
        <v>106</v>
      </c>
    </row>
    <row r="476" spans="1:2" x14ac:dyDescent="0.35">
      <c r="A476" t="s">
        <v>20</v>
      </c>
      <c r="B476">
        <v>142</v>
      </c>
    </row>
    <row r="477" spans="1:2" x14ac:dyDescent="0.35">
      <c r="A477" t="s">
        <v>20</v>
      </c>
      <c r="B477">
        <v>211</v>
      </c>
    </row>
    <row r="478" spans="1:2" hidden="1" x14ac:dyDescent="0.35">
      <c r="A478" t="s">
        <v>14</v>
      </c>
      <c r="B478">
        <v>1120</v>
      </c>
    </row>
    <row r="479" spans="1:2" hidden="1" x14ac:dyDescent="0.35">
      <c r="A479" t="s">
        <v>14</v>
      </c>
      <c r="B479">
        <v>113</v>
      </c>
    </row>
    <row r="480" spans="1:2" x14ac:dyDescent="0.35">
      <c r="A480" t="s">
        <v>20</v>
      </c>
      <c r="B480">
        <v>2756</v>
      </c>
    </row>
    <row r="481" spans="1:2" x14ac:dyDescent="0.35">
      <c r="A481" t="s">
        <v>20</v>
      </c>
      <c r="B481">
        <v>173</v>
      </c>
    </row>
    <row r="482" spans="1:2" x14ac:dyDescent="0.35">
      <c r="A482" t="s">
        <v>20</v>
      </c>
      <c r="B482">
        <v>87</v>
      </c>
    </row>
    <row r="483" spans="1:2" hidden="1" x14ac:dyDescent="0.35">
      <c r="A483" t="s">
        <v>14</v>
      </c>
      <c r="B483">
        <v>1538</v>
      </c>
    </row>
    <row r="484" spans="1:2" hidden="1" x14ac:dyDescent="0.35">
      <c r="A484" t="s">
        <v>14</v>
      </c>
      <c r="B484">
        <v>9</v>
      </c>
    </row>
    <row r="485" spans="1:2" hidden="1" x14ac:dyDescent="0.35">
      <c r="A485" t="s">
        <v>14</v>
      </c>
      <c r="B485">
        <v>554</v>
      </c>
    </row>
    <row r="486" spans="1:2" x14ac:dyDescent="0.35">
      <c r="A486" t="s">
        <v>20</v>
      </c>
      <c r="B486">
        <v>1572</v>
      </c>
    </row>
    <row r="487" spans="1:2" hidden="1" x14ac:dyDescent="0.35">
      <c r="A487" t="s">
        <v>14</v>
      </c>
      <c r="B487">
        <v>648</v>
      </c>
    </row>
    <row r="488" spans="1:2" hidden="1" x14ac:dyDescent="0.35">
      <c r="A488" t="s">
        <v>14</v>
      </c>
      <c r="B488">
        <v>21</v>
      </c>
    </row>
    <row r="489" spans="1:2" x14ac:dyDescent="0.35">
      <c r="A489" t="s">
        <v>20</v>
      </c>
      <c r="B489">
        <v>2346</v>
      </c>
    </row>
    <row r="490" spans="1:2" x14ac:dyDescent="0.35">
      <c r="A490" t="s">
        <v>20</v>
      </c>
      <c r="B490">
        <v>115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144</v>
      </c>
    </row>
    <row r="493" spans="1:2" x14ac:dyDescent="0.35">
      <c r="A493" t="s">
        <v>20</v>
      </c>
      <c r="B493">
        <v>2443</v>
      </c>
    </row>
    <row r="494" spans="1:2" hidden="1" x14ac:dyDescent="0.35">
      <c r="A494" t="s">
        <v>74</v>
      </c>
      <c r="B494">
        <v>595</v>
      </c>
    </row>
    <row r="495" spans="1:2" x14ac:dyDescent="0.35">
      <c r="A495" t="s">
        <v>20</v>
      </c>
      <c r="B495">
        <v>64</v>
      </c>
    </row>
    <row r="496" spans="1:2" x14ac:dyDescent="0.35">
      <c r="A496" t="s">
        <v>20</v>
      </c>
      <c r="B496">
        <v>268</v>
      </c>
    </row>
    <row r="497" spans="1:2" x14ac:dyDescent="0.35">
      <c r="A497" t="s">
        <v>20</v>
      </c>
      <c r="B497">
        <v>195</v>
      </c>
    </row>
    <row r="498" spans="1:2" hidden="1" x14ac:dyDescent="0.35">
      <c r="A498" t="s">
        <v>14</v>
      </c>
      <c r="B498">
        <v>54</v>
      </c>
    </row>
    <row r="499" spans="1:2" hidden="1" x14ac:dyDescent="0.35">
      <c r="A499" t="s">
        <v>14</v>
      </c>
      <c r="B499">
        <v>120</v>
      </c>
    </row>
    <row r="500" spans="1:2" hidden="1" x14ac:dyDescent="0.35">
      <c r="A500" t="s">
        <v>14</v>
      </c>
      <c r="B500">
        <v>579</v>
      </c>
    </row>
    <row r="501" spans="1:2" hidden="1" x14ac:dyDescent="0.35">
      <c r="A501" t="s">
        <v>14</v>
      </c>
      <c r="B501">
        <v>2072</v>
      </c>
    </row>
    <row r="502" spans="1:2" hidden="1" x14ac:dyDescent="0.35">
      <c r="A502" t="s">
        <v>14</v>
      </c>
      <c r="B502">
        <v>0</v>
      </c>
    </row>
    <row r="503" spans="1:2" hidden="1" x14ac:dyDescent="0.35">
      <c r="A503" t="s">
        <v>14</v>
      </c>
      <c r="B503">
        <v>1796</v>
      </c>
    </row>
    <row r="504" spans="1:2" x14ac:dyDescent="0.35">
      <c r="A504" t="s">
        <v>20</v>
      </c>
      <c r="B504">
        <v>186</v>
      </c>
    </row>
    <row r="505" spans="1:2" x14ac:dyDescent="0.35">
      <c r="A505" t="s">
        <v>20</v>
      </c>
      <c r="B505">
        <v>460</v>
      </c>
    </row>
    <row r="506" spans="1:2" hidden="1" x14ac:dyDescent="0.35">
      <c r="A506" t="s">
        <v>14</v>
      </c>
      <c r="B506">
        <v>62</v>
      </c>
    </row>
    <row r="507" spans="1:2" hidden="1" x14ac:dyDescent="0.35">
      <c r="A507" t="s">
        <v>14</v>
      </c>
      <c r="B507">
        <v>347</v>
      </c>
    </row>
    <row r="508" spans="1:2" x14ac:dyDescent="0.35">
      <c r="A508" t="s">
        <v>20</v>
      </c>
      <c r="B508">
        <v>2528</v>
      </c>
    </row>
    <row r="509" spans="1:2" hidden="1" x14ac:dyDescent="0.35">
      <c r="A509" t="s">
        <v>14</v>
      </c>
      <c r="B509">
        <v>19</v>
      </c>
    </row>
    <row r="510" spans="1:2" x14ac:dyDescent="0.35">
      <c r="A510" t="s">
        <v>20</v>
      </c>
      <c r="B510">
        <v>3657</v>
      </c>
    </row>
    <row r="511" spans="1:2" hidden="1" x14ac:dyDescent="0.35">
      <c r="A511" t="s">
        <v>14</v>
      </c>
      <c r="B511">
        <v>1258</v>
      </c>
    </row>
    <row r="512" spans="1:2" x14ac:dyDescent="0.35">
      <c r="A512" t="s">
        <v>20</v>
      </c>
      <c r="B512">
        <v>131</v>
      </c>
    </row>
    <row r="513" spans="1:2" hidden="1" x14ac:dyDescent="0.35">
      <c r="A513" t="s">
        <v>14</v>
      </c>
      <c r="B513">
        <v>362</v>
      </c>
    </row>
    <row r="514" spans="1:2" x14ac:dyDescent="0.35">
      <c r="A514" t="s">
        <v>20</v>
      </c>
      <c r="B514">
        <v>239</v>
      </c>
    </row>
    <row r="515" spans="1:2" hidden="1" x14ac:dyDescent="0.35">
      <c r="A515" t="s">
        <v>74</v>
      </c>
      <c r="B515">
        <v>35</v>
      </c>
    </row>
    <row r="516" spans="1:2" hidden="1" x14ac:dyDescent="0.35">
      <c r="A516" t="s">
        <v>74</v>
      </c>
      <c r="B516">
        <v>528</v>
      </c>
    </row>
    <row r="517" spans="1:2" hidden="1" x14ac:dyDescent="0.35">
      <c r="A517" t="s">
        <v>14</v>
      </c>
      <c r="B517">
        <v>133</v>
      </c>
    </row>
    <row r="518" spans="1:2" hidden="1" x14ac:dyDescent="0.35">
      <c r="A518" t="s">
        <v>14</v>
      </c>
      <c r="B518">
        <v>846</v>
      </c>
    </row>
    <row r="519" spans="1:2" x14ac:dyDescent="0.35">
      <c r="A519" t="s">
        <v>20</v>
      </c>
      <c r="B519">
        <v>78</v>
      </c>
    </row>
    <row r="520" spans="1:2" hidden="1" x14ac:dyDescent="0.35">
      <c r="A520" t="s">
        <v>14</v>
      </c>
      <c r="B520">
        <v>10</v>
      </c>
    </row>
    <row r="521" spans="1:2" x14ac:dyDescent="0.35">
      <c r="A521" t="s">
        <v>20</v>
      </c>
      <c r="B521">
        <v>1773</v>
      </c>
    </row>
    <row r="522" spans="1:2" x14ac:dyDescent="0.35">
      <c r="A522" t="s">
        <v>20</v>
      </c>
      <c r="B522">
        <v>32</v>
      </c>
    </row>
    <row r="523" spans="1:2" x14ac:dyDescent="0.35">
      <c r="A523" t="s">
        <v>20</v>
      </c>
      <c r="B523">
        <v>369</v>
      </c>
    </row>
    <row r="524" spans="1:2" hidden="1" x14ac:dyDescent="0.35">
      <c r="A524" t="s">
        <v>14</v>
      </c>
      <c r="B524">
        <v>191</v>
      </c>
    </row>
    <row r="525" spans="1:2" x14ac:dyDescent="0.35">
      <c r="A525" t="s">
        <v>20</v>
      </c>
      <c r="B525">
        <v>89</v>
      </c>
    </row>
    <row r="526" spans="1:2" hidden="1" x14ac:dyDescent="0.35">
      <c r="A526" t="s">
        <v>14</v>
      </c>
      <c r="B526">
        <v>1979</v>
      </c>
    </row>
    <row r="527" spans="1:2" hidden="1" x14ac:dyDescent="0.35">
      <c r="A527" t="s">
        <v>14</v>
      </c>
      <c r="B527">
        <v>63</v>
      </c>
    </row>
    <row r="528" spans="1:2" x14ac:dyDescent="0.35">
      <c r="A528" t="s">
        <v>20</v>
      </c>
      <c r="B528">
        <v>147</v>
      </c>
    </row>
    <row r="529" spans="1:2" hidden="1" x14ac:dyDescent="0.35">
      <c r="A529" t="s">
        <v>14</v>
      </c>
      <c r="B529">
        <v>6080</v>
      </c>
    </row>
    <row r="530" spans="1:2" hidden="1" x14ac:dyDescent="0.35">
      <c r="A530" t="s">
        <v>14</v>
      </c>
      <c r="B530">
        <v>80</v>
      </c>
    </row>
    <row r="531" spans="1:2" hidden="1" x14ac:dyDescent="0.35">
      <c r="A531" t="s">
        <v>14</v>
      </c>
      <c r="B531">
        <v>9</v>
      </c>
    </row>
    <row r="532" spans="1:2" hidden="1" x14ac:dyDescent="0.35">
      <c r="A532" t="s">
        <v>14</v>
      </c>
      <c r="B532">
        <v>1784</v>
      </c>
    </row>
    <row r="533" spans="1:2" hidden="1" x14ac:dyDescent="0.35">
      <c r="A533" t="s">
        <v>47</v>
      </c>
      <c r="B533">
        <v>3640</v>
      </c>
    </row>
    <row r="534" spans="1:2" x14ac:dyDescent="0.35">
      <c r="A534" t="s">
        <v>20</v>
      </c>
      <c r="B534">
        <v>126</v>
      </c>
    </row>
    <row r="535" spans="1:2" x14ac:dyDescent="0.35">
      <c r="A535" t="s">
        <v>20</v>
      </c>
      <c r="B535">
        <v>2218</v>
      </c>
    </row>
    <row r="536" spans="1:2" hidden="1" x14ac:dyDescent="0.35">
      <c r="A536" t="s">
        <v>14</v>
      </c>
      <c r="B536">
        <v>243</v>
      </c>
    </row>
    <row r="537" spans="1:2" x14ac:dyDescent="0.35">
      <c r="A537" t="s">
        <v>20</v>
      </c>
      <c r="B537">
        <v>202</v>
      </c>
    </row>
    <row r="538" spans="1:2" x14ac:dyDescent="0.35">
      <c r="A538" t="s">
        <v>20</v>
      </c>
      <c r="B538">
        <v>140</v>
      </c>
    </row>
    <row r="539" spans="1:2" x14ac:dyDescent="0.35">
      <c r="A539" t="s">
        <v>20</v>
      </c>
      <c r="B539">
        <v>1052</v>
      </c>
    </row>
    <row r="540" spans="1:2" hidden="1" x14ac:dyDescent="0.35">
      <c r="A540" t="s">
        <v>14</v>
      </c>
      <c r="B540">
        <v>1296</v>
      </c>
    </row>
    <row r="541" spans="1:2" hidden="1" x14ac:dyDescent="0.35">
      <c r="A541" t="s">
        <v>14</v>
      </c>
      <c r="B541">
        <v>77</v>
      </c>
    </row>
    <row r="542" spans="1:2" x14ac:dyDescent="0.35">
      <c r="A542" t="s">
        <v>20</v>
      </c>
      <c r="B542">
        <v>247</v>
      </c>
    </row>
    <row r="543" spans="1:2" hidden="1" x14ac:dyDescent="0.35">
      <c r="A543" t="s">
        <v>14</v>
      </c>
      <c r="B543">
        <v>395</v>
      </c>
    </row>
    <row r="544" spans="1:2" hidden="1" x14ac:dyDescent="0.35">
      <c r="A544" t="s">
        <v>14</v>
      </c>
      <c r="B544">
        <v>49</v>
      </c>
    </row>
    <row r="545" spans="1:2" hidden="1" x14ac:dyDescent="0.35">
      <c r="A545" t="s">
        <v>14</v>
      </c>
      <c r="B545">
        <v>180</v>
      </c>
    </row>
    <row r="546" spans="1:2" x14ac:dyDescent="0.35">
      <c r="A546" t="s">
        <v>20</v>
      </c>
      <c r="B546">
        <v>84</v>
      </c>
    </row>
    <row r="547" spans="1:2" hidden="1" x14ac:dyDescent="0.35">
      <c r="A547" t="s">
        <v>14</v>
      </c>
      <c r="B547">
        <v>2690</v>
      </c>
    </row>
    <row r="548" spans="1:2" x14ac:dyDescent="0.35">
      <c r="A548" t="s">
        <v>20</v>
      </c>
      <c r="B548">
        <v>88</v>
      </c>
    </row>
    <row r="549" spans="1:2" x14ac:dyDescent="0.35">
      <c r="A549" t="s">
        <v>20</v>
      </c>
      <c r="B549">
        <v>156</v>
      </c>
    </row>
    <row r="550" spans="1:2" x14ac:dyDescent="0.35">
      <c r="A550" t="s">
        <v>20</v>
      </c>
      <c r="B550">
        <v>2985</v>
      </c>
    </row>
    <row r="551" spans="1:2" x14ac:dyDescent="0.35">
      <c r="A551" t="s">
        <v>20</v>
      </c>
      <c r="B551">
        <v>762</v>
      </c>
    </row>
    <row r="552" spans="1:2" hidden="1" x14ac:dyDescent="0.35">
      <c r="A552" t="s">
        <v>74</v>
      </c>
      <c r="B552">
        <v>1</v>
      </c>
    </row>
    <row r="553" spans="1:2" hidden="1" x14ac:dyDescent="0.35">
      <c r="A553" t="s">
        <v>14</v>
      </c>
      <c r="B553">
        <v>2779</v>
      </c>
    </row>
    <row r="554" spans="1:2" hidden="1" x14ac:dyDescent="0.35">
      <c r="A554" t="s">
        <v>14</v>
      </c>
      <c r="B554">
        <v>92</v>
      </c>
    </row>
    <row r="555" spans="1:2" hidden="1" x14ac:dyDescent="0.35">
      <c r="A555" t="s">
        <v>14</v>
      </c>
      <c r="B555">
        <v>1028</v>
      </c>
    </row>
    <row r="556" spans="1:2" x14ac:dyDescent="0.35">
      <c r="A556" t="s">
        <v>20</v>
      </c>
      <c r="B556">
        <v>554</v>
      </c>
    </row>
    <row r="557" spans="1:2" x14ac:dyDescent="0.35">
      <c r="A557" t="s">
        <v>20</v>
      </c>
      <c r="B557">
        <v>135</v>
      </c>
    </row>
    <row r="558" spans="1:2" x14ac:dyDescent="0.35">
      <c r="A558" t="s">
        <v>20</v>
      </c>
      <c r="B558">
        <v>122</v>
      </c>
    </row>
    <row r="559" spans="1:2" x14ac:dyDescent="0.35">
      <c r="A559" t="s">
        <v>20</v>
      </c>
      <c r="B559">
        <v>221</v>
      </c>
    </row>
    <row r="560" spans="1:2" x14ac:dyDescent="0.35">
      <c r="A560" t="s">
        <v>20</v>
      </c>
      <c r="B560">
        <v>126</v>
      </c>
    </row>
    <row r="561" spans="1:2" x14ac:dyDescent="0.35">
      <c r="A561" t="s">
        <v>20</v>
      </c>
      <c r="B561">
        <v>1022</v>
      </c>
    </row>
    <row r="562" spans="1:2" x14ac:dyDescent="0.35">
      <c r="A562" t="s">
        <v>20</v>
      </c>
      <c r="B562">
        <v>3177</v>
      </c>
    </row>
    <row r="563" spans="1:2" x14ac:dyDescent="0.35">
      <c r="A563" t="s">
        <v>20</v>
      </c>
      <c r="B563">
        <v>198</v>
      </c>
    </row>
    <row r="564" spans="1:2" hidden="1" x14ac:dyDescent="0.35">
      <c r="A564" t="s">
        <v>14</v>
      </c>
      <c r="B564">
        <v>26</v>
      </c>
    </row>
    <row r="565" spans="1:2" x14ac:dyDescent="0.35">
      <c r="A565" t="s">
        <v>20</v>
      </c>
      <c r="B565">
        <v>85</v>
      </c>
    </row>
    <row r="566" spans="1:2" hidden="1" x14ac:dyDescent="0.35">
      <c r="A566" t="s">
        <v>14</v>
      </c>
      <c r="B566">
        <v>1790</v>
      </c>
    </row>
    <row r="567" spans="1:2" x14ac:dyDescent="0.35">
      <c r="A567" t="s">
        <v>20</v>
      </c>
      <c r="B567">
        <v>3596</v>
      </c>
    </row>
    <row r="568" spans="1:2" hidden="1" x14ac:dyDescent="0.35">
      <c r="A568" t="s">
        <v>14</v>
      </c>
      <c r="B568">
        <v>37</v>
      </c>
    </row>
    <row r="569" spans="1:2" x14ac:dyDescent="0.35">
      <c r="A569" t="s">
        <v>20</v>
      </c>
      <c r="B569">
        <v>244</v>
      </c>
    </row>
    <row r="570" spans="1:2" x14ac:dyDescent="0.35">
      <c r="A570" t="s">
        <v>20</v>
      </c>
      <c r="B570">
        <v>5180</v>
      </c>
    </row>
    <row r="571" spans="1:2" x14ac:dyDescent="0.35">
      <c r="A571" t="s">
        <v>20</v>
      </c>
      <c r="B571">
        <v>589</v>
      </c>
    </row>
    <row r="572" spans="1:2" x14ac:dyDescent="0.35">
      <c r="A572" t="s">
        <v>20</v>
      </c>
      <c r="B572">
        <v>2725</v>
      </c>
    </row>
    <row r="573" spans="1:2" hidden="1" x14ac:dyDescent="0.35">
      <c r="A573" t="s">
        <v>14</v>
      </c>
      <c r="B573">
        <v>35</v>
      </c>
    </row>
    <row r="574" spans="1:2" hidden="1" x14ac:dyDescent="0.35">
      <c r="A574" t="s">
        <v>74</v>
      </c>
      <c r="B574">
        <v>94</v>
      </c>
    </row>
    <row r="575" spans="1:2" x14ac:dyDescent="0.35">
      <c r="A575" t="s">
        <v>20</v>
      </c>
      <c r="B575">
        <v>300</v>
      </c>
    </row>
    <row r="576" spans="1:2" x14ac:dyDescent="0.35">
      <c r="A576" t="s">
        <v>20</v>
      </c>
      <c r="B576">
        <v>144</v>
      </c>
    </row>
    <row r="577" spans="1:2" hidden="1" x14ac:dyDescent="0.35">
      <c r="A577" t="s">
        <v>14</v>
      </c>
      <c r="B577">
        <v>558</v>
      </c>
    </row>
    <row r="578" spans="1:2" hidden="1" x14ac:dyDescent="0.35">
      <c r="A578" t="s">
        <v>14</v>
      </c>
      <c r="B578">
        <v>64</v>
      </c>
    </row>
    <row r="579" spans="1:2" hidden="1" x14ac:dyDescent="0.35">
      <c r="A579" t="s">
        <v>74</v>
      </c>
      <c r="B579">
        <v>37</v>
      </c>
    </row>
    <row r="580" spans="1:2" hidden="1" x14ac:dyDescent="0.35">
      <c r="A580" t="s">
        <v>14</v>
      </c>
      <c r="B580">
        <v>245</v>
      </c>
    </row>
    <row r="581" spans="1:2" x14ac:dyDescent="0.35">
      <c r="A581" t="s">
        <v>20</v>
      </c>
      <c r="B581">
        <v>87</v>
      </c>
    </row>
    <row r="582" spans="1:2" x14ac:dyDescent="0.35">
      <c r="A582" t="s">
        <v>20</v>
      </c>
      <c r="B582">
        <v>3116</v>
      </c>
    </row>
    <row r="583" spans="1:2" hidden="1" x14ac:dyDescent="0.35">
      <c r="A583" t="s">
        <v>14</v>
      </c>
      <c r="B583">
        <v>71</v>
      </c>
    </row>
    <row r="584" spans="1:2" hidden="1" x14ac:dyDescent="0.35">
      <c r="A584" t="s">
        <v>14</v>
      </c>
      <c r="B584">
        <v>42</v>
      </c>
    </row>
    <row r="585" spans="1:2" x14ac:dyDescent="0.35">
      <c r="A585" t="s">
        <v>20</v>
      </c>
      <c r="B585">
        <v>909</v>
      </c>
    </row>
    <row r="586" spans="1:2" x14ac:dyDescent="0.35">
      <c r="A586" t="s">
        <v>20</v>
      </c>
      <c r="B586">
        <v>1613</v>
      </c>
    </row>
    <row r="587" spans="1:2" x14ac:dyDescent="0.35">
      <c r="A587" t="s">
        <v>20</v>
      </c>
      <c r="B587">
        <v>136</v>
      </c>
    </row>
    <row r="588" spans="1:2" x14ac:dyDescent="0.35">
      <c r="A588" t="s">
        <v>20</v>
      </c>
      <c r="B588">
        <v>130</v>
      </c>
    </row>
    <row r="589" spans="1:2" hidden="1" x14ac:dyDescent="0.35">
      <c r="A589" t="s">
        <v>14</v>
      </c>
      <c r="B589">
        <v>156</v>
      </c>
    </row>
    <row r="590" spans="1:2" hidden="1" x14ac:dyDescent="0.35">
      <c r="A590" t="s">
        <v>14</v>
      </c>
      <c r="B590">
        <v>1368</v>
      </c>
    </row>
    <row r="591" spans="1:2" hidden="1" x14ac:dyDescent="0.35">
      <c r="A591" t="s">
        <v>14</v>
      </c>
      <c r="B591">
        <v>102</v>
      </c>
    </row>
    <row r="592" spans="1:2" hidden="1" x14ac:dyDescent="0.35">
      <c r="A592" t="s">
        <v>14</v>
      </c>
      <c r="B592">
        <v>86</v>
      </c>
    </row>
    <row r="593" spans="1:2" x14ac:dyDescent="0.35">
      <c r="A593" t="s">
        <v>20</v>
      </c>
      <c r="B593">
        <v>102</v>
      </c>
    </row>
    <row r="594" spans="1:2" hidden="1" x14ac:dyDescent="0.35">
      <c r="A594" t="s">
        <v>14</v>
      </c>
      <c r="B594">
        <v>253</v>
      </c>
    </row>
    <row r="595" spans="1:2" x14ac:dyDescent="0.35">
      <c r="A595" t="s">
        <v>20</v>
      </c>
      <c r="B595">
        <v>4006</v>
      </c>
    </row>
    <row r="596" spans="1:2" hidden="1" x14ac:dyDescent="0.35">
      <c r="A596" t="s">
        <v>14</v>
      </c>
      <c r="B596">
        <v>157</v>
      </c>
    </row>
    <row r="597" spans="1:2" x14ac:dyDescent="0.35">
      <c r="A597" t="s">
        <v>20</v>
      </c>
      <c r="B597">
        <v>1629</v>
      </c>
    </row>
    <row r="598" spans="1:2" hidden="1" x14ac:dyDescent="0.35">
      <c r="A598" t="s">
        <v>14</v>
      </c>
      <c r="B598">
        <v>183</v>
      </c>
    </row>
    <row r="599" spans="1:2" x14ac:dyDescent="0.35">
      <c r="A599" t="s">
        <v>20</v>
      </c>
      <c r="B599">
        <v>2188</v>
      </c>
    </row>
    <row r="600" spans="1:2" x14ac:dyDescent="0.35">
      <c r="A600" t="s">
        <v>20</v>
      </c>
      <c r="B600">
        <v>2409</v>
      </c>
    </row>
    <row r="601" spans="1:2" hidden="1" x14ac:dyDescent="0.35">
      <c r="A601" t="s">
        <v>14</v>
      </c>
      <c r="B601">
        <v>82</v>
      </c>
    </row>
    <row r="602" spans="1:2" hidden="1" x14ac:dyDescent="0.35">
      <c r="A602" t="s">
        <v>14</v>
      </c>
      <c r="B602">
        <v>1</v>
      </c>
    </row>
    <row r="603" spans="1:2" x14ac:dyDescent="0.35">
      <c r="A603" t="s">
        <v>20</v>
      </c>
      <c r="B603">
        <v>194</v>
      </c>
    </row>
    <row r="604" spans="1:2" x14ac:dyDescent="0.35">
      <c r="A604" t="s">
        <v>20</v>
      </c>
      <c r="B604">
        <v>1140</v>
      </c>
    </row>
    <row r="605" spans="1:2" x14ac:dyDescent="0.35">
      <c r="A605" t="s">
        <v>20</v>
      </c>
      <c r="B605">
        <v>102</v>
      </c>
    </row>
    <row r="606" spans="1:2" x14ac:dyDescent="0.35">
      <c r="A606" t="s">
        <v>20</v>
      </c>
      <c r="B606">
        <v>2857</v>
      </c>
    </row>
    <row r="607" spans="1:2" x14ac:dyDescent="0.35">
      <c r="A607" t="s">
        <v>20</v>
      </c>
      <c r="B607">
        <v>107</v>
      </c>
    </row>
    <row r="608" spans="1:2" x14ac:dyDescent="0.35">
      <c r="A608" t="s">
        <v>20</v>
      </c>
      <c r="B608">
        <v>160</v>
      </c>
    </row>
    <row r="609" spans="1:2" x14ac:dyDescent="0.35">
      <c r="A609" t="s">
        <v>20</v>
      </c>
      <c r="B609">
        <v>2230</v>
      </c>
    </row>
    <row r="610" spans="1:2" x14ac:dyDescent="0.35">
      <c r="A610" t="s">
        <v>20</v>
      </c>
      <c r="B610">
        <v>316</v>
      </c>
    </row>
    <row r="611" spans="1:2" x14ac:dyDescent="0.35">
      <c r="A611" t="s">
        <v>20</v>
      </c>
      <c r="B611">
        <v>117</v>
      </c>
    </row>
    <row r="612" spans="1:2" x14ac:dyDescent="0.35">
      <c r="A612" t="s">
        <v>20</v>
      </c>
      <c r="B612">
        <v>6406</v>
      </c>
    </row>
    <row r="613" spans="1:2" hidden="1" x14ac:dyDescent="0.35">
      <c r="A613" t="s">
        <v>74</v>
      </c>
      <c r="B613">
        <v>15</v>
      </c>
    </row>
    <row r="614" spans="1:2" x14ac:dyDescent="0.35">
      <c r="A614" t="s">
        <v>20</v>
      </c>
      <c r="B614">
        <v>192</v>
      </c>
    </row>
    <row r="615" spans="1:2" x14ac:dyDescent="0.35">
      <c r="A615" t="s">
        <v>20</v>
      </c>
      <c r="B615">
        <v>26</v>
      </c>
    </row>
    <row r="616" spans="1:2" x14ac:dyDescent="0.35">
      <c r="A616" t="s">
        <v>20</v>
      </c>
      <c r="B616">
        <v>723</v>
      </c>
    </row>
    <row r="617" spans="1:2" x14ac:dyDescent="0.35">
      <c r="A617" t="s">
        <v>20</v>
      </c>
      <c r="B617">
        <v>170</v>
      </c>
    </row>
    <row r="618" spans="1:2" x14ac:dyDescent="0.35">
      <c r="A618" t="s">
        <v>20</v>
      </c>
      <c r="B618">
        <v>238</v>
      </c>
    </row>
    <row r="619" spans="1:2" x14ac:dyDescent="0.35">
      <c r="A619" t="s">
        <v>20</v>
      </c>
      <c r="B619">
        <v>55</v>
      </c>
    </row>
    <row r="620" spans="1:2" hidden="1" x14ac:dyDescent="0.35">
      <c r="A620" t="s">
        <v>14</v>
      </c>
      <c r="B620">
        <v>1198</v>
      </c>
    </row>
    <row r="621" spans="1:2" hidden="1" x14ac:dyDescent="0.35">
      <c r="A621" t="s">
        <v>14</v>
      </c>
      <c r="B621">
        <v>648</v>
      </c>
    </row>
    <row r="622" spans="1:2" x14ac:dyDescent="0.35">
      <c r="A622" t="s">
        <v>20</v>
      </c>
      <c r="B622">
        <v>128</v>
      </c>
    </row>
    <row r="623" spans="1:2" x14ac:dyDescent="0.35">
      <c r="A623" t="s">
        <v>20</v>
      </c>
      <c r="B623">
        <v>2144</v>
      </c>
    </row>
    <row r="624" spans="1:2" hidden="1" x14ac:dyDescent="0.35">
      <c r="A624" t="s">
        <v>14</v>
      </c>
      <c r="B624">
        <v>64</v>
      </c>
    </row>
    <row r="625" spans="1:2" x14ac:dyDescent="0.35">
      <c r="A625" t="s">
        <v>20</v>
      </c>
      <c r="B625">
        <v>2693</v>
      </c>
    </row>
    <row r="626" spans="1:2" x14ac:dyDescent="0.35">
      <c r="A626" t="s">
        <v>20</v>
      </c>
      <c r="B626">
        <v>432</v>
      </c>
    </row>
    <row r="627" spans="1:2" hidden="1" x14ac:dyDescent="0.35">
      <c r="A627" t="s">
        <v>14</v>
      </c>
      <c r="B627">
        <v>62</v>
      </c>
    </row>
    <row r="628" spans="1:2" x14ac:dyDescent="0.35">
      <c r="A628" t="s">
        <v>20</v>
      </c>
      <c r="B628">
        <v>189</v>
      </c>
    </row>
    <row r="629" spans="1:2" x14ac:dyDescent="0.35">
      <c r="A629" t="s">
        <v>20</v>
      </c>
      <c r="B629">
        <v>154</v>
      </c>
    </row>
    <row r="630" spans="1:2" x14ac:dyDescent="0.35">
      <c r="A630" t="s">
        <v>20</v>
      </c>
      <c r="B630">
        <v>96</v>
      </c>
    </row>
    <row r="631" spans="1:2" hidden="1" x14ac:dyDescent="0.35">
      <c r="A631" t="s">
        <v>14</v>
      </c>
      <c r="B631">
        <v>750</v>
      </c>
    </row>
    <row r="632" spans="1:2" hidden="1" x14ac:dyDescent="0.35">
      <c r="A632" t="s">
        <v>74</v>
      </c>
      <c r="B632">
        <v>87</v>
      </c>
    </row>
    <row r="633" spans="1:2" x14ac:dyDescent="0.35">
      <c r="A633" t="s">
        <v>20</v>
      </c>
      <c r="B633">
        <v>3063</v>
      </c>
    </row>
    <row r="634" spans="1:2" hidden="1" x14ac:dyDescent="0.35">
      <c r="A634" t="s">
        <v>47</v>
      </c>
      <c r="B634">
        <v>278</v>
      </c>
    </row>
    <row r="635" spans="1:2" hidden="1" x14ac:dyDescent="0.35">
      <c r="A635" t="s">
        <v>14</v>
      </c>
      <c r="B635">
        <v>105</v>
      </c>
    </row>
    <row r="636" spans="1:2" hidden="1" x14ac:dyDescent="0.35">
      <c r="A636" t="s">
        <v>74</v>
      </c>
      <c r="B636">
        <v>1658</v>
      </c>
    </row>
    <row r="637" spans="1:2" x14ac:dyDescent="0.35">
      <c r="A637" t="s">
        <v>20</v>
      </c>
      <c r="B637">
        <v>2266</v>
      </c>
    </row>
    <row r="638" spans="1:2" hidden="1" x14ac:dyDescent="0.35">
      <c r="A638" t="s">
        <v>14</v>
      </c>
      <c r="B638">
        <v>2604</v>
      </c>
    </row>
    <row r="639" spans="1:2" hidden="1" x14ac:dyDescent="0.35">
      <c r="A639" t="s">
        <v>14</v>
      </c>
      <c r="B639">
        <v>65</v>
      </c>
    </row>
    <row r="640" spans="1:2" hidden="1" x14ac:dyDescent="0.35">
      <c r="A640" t="s">
        <v>14</v>
      </c>
      <c r="B640">
        <v>94</v>
      </c>
    </row>
    <row r="641" spans="1:2" hidden="1" x14ac:dyDescent="0.35">
      <c r="A641" t="s">
        <v>47</v>
      </c>
      <c r="B641">
        <v>45</v>
      </c>
    </row>
    <row r="642" spans="1:2" hidden="1" x14ac:dyDescent="0.35">
      <c r="A642" t="s">
        <v>14</v>
      </c>
      <c r="B642">
        <v>257</v>
      </c>
    </row>
    <row r="643" spans="1:2" x14ac:dyDescent="0.35">
      <c r="A643" t="s">
        <v>20</v>
      </c>
      <c r="B643">
        <v>194</v>
      </c>
    </row>
    <row r="644" spans="1:2" x14ac:dyDescent="0.35">
      <c r="A644" t="s">
        <v>20</v>
      </c>
      <c r="B644">
        <v>129</v>
      </c>
    </row>
    <row r="645" spans="1:2" x14ac:dyDescent="0.35">
      <c r="A645" t="s">
        <v>20</v>
      </c>
      <c r="B645">
        <v>375</v>
      </c>
    </row>
    <row r="646" spans="1:2" hidden="1" x14ac:dyDescent="0.35">
      <c r="A646" t="s">
        <v>14</v>
      </c>
      <c r="B646">
        <v>2928</v>
      </c>
    </row>
    <row r="647" spans="1:2" hidden="1" x14ac:dyDescent="0.35">
      <c r="A647" t="s">
        <v>14</v>
      </c>
      <c r="B647">
        <v>4697</v>
      </c>
    </row>
    <row r="648" spans="1:2" hidden="1" x14ac:dyDescent="0.35">
      <c r="A648" t="s">
        <v>14</v>
      </c>
      <c r="B648">
        <v>2915</v>
      </c>
    </row>
    <row r="649" spans="1:2" hidden="1" x14ac:dyDescent="0.35">
      <c r="A649" t="s">
        <v>14</v>
      </c>
      <c r="B649">
        <v>18</v>
      </c>
    </row>
    <row r="650" spans="1:2" hidden="1" x14ac:dyDescent="0.35">
      <c r="A650" t="s">
        <v>74</v>
      </c>
      <c r="B650">
        <v>723</v>
      </c>
    </row>
    <row r="651" spans="1:2" hidden="1" x14ac:dyDescent="0.35">
      <c r="A651" t="s">
        <v>14</v>
      </c>
      <c r="B651">
        <v>602</v>
      </c>
    </row>
    <row r="652" spans="1:2" hidden="1" x14ac:dyDescent="0.35">
      <c r="A652" t="s">
        <v>14</v>
      </c>
      <c r="B652">
        <v>1</v>
      </c>
    </row>
    <row r="653" spans="1:2" hidden="1" x14ac:dyDescent="0.35">
      <c r="A653" t="s">
        <v>14</v>
      </c>
      <c r="B653">
        <v>3868</v>
      </c>
    </row>
    <row r="654" spans="1:2" x14ac:dyDescent="0.35">
      <c r="A654" t="s">
        <v>20</v>
      </c>
      <c r="B654">
        <v>409</v>
      </c>
    </row>
    <row r="655" spans="1:2" x14ac:dyDescent="0.35">
      <c r="A655" t="s">
        <v>20</v>
      </c>
      <c r="B655">
        <v>234</v>
      </c>
    </row>
    <row r="656" spans="1:2" x14ac:dyDescent="0.35">
      <c r="A656" t="s">
        <v>20</v>
      </c>
      <c r="B656">
        <v>3016</v>
      </c>
    </row>
    <row r="657" spans="1:2" x14ac:dyDescent="0.35">
      <c r="A657" t="s">
        <v>20</v>
      </c>
      <c r="B657">
        <v>264</v>
      </c>
    </row>
    <row r="658" spans="1:2" hidden="1" x14ac:dyDescent="0.35">
      <c r="A658" t="s">
        <v>14</v>
      </c>
      <c r="B658">
        <v>504</v>
      </c>
    </row>
    <row r="659" spans="1:2" hidden="1" x14ac:dyDescent="0.35">
      <c r="A659" t="s">
        <v>14</v>
      </c>
      <c r="B659">
        <v>14</v>
      </c>
    </row>
    <row r="660" spans="1:2" hidden="1" x14ac:dyDescent="0.35">
      <c r="A660" t="s">
        <v>74</v>
      </c>
      <c r="B660">
        <v>390</v>
      </c>
    </row>
    <row r="661" spans="1:2" hidden="1" x14ac:dyDescent="0.35">
      <c r="A661" t="s">
        <v>14</v>
      </c>
      <c r="B661">
        <v>750</v>
      </c>
    </row>
    <row r="662" spans="1:2" hidden="1" x14ac:dyDescent="0.35">
      <c r="A662" t="s">
        <v>14</v>
      </c>
      <c r="B662">
        <v>77</v>
      </c>
    </row>
    <row r="663" spans="1:2" hidden="1" x14ac:dyDescent="0.35">
      <c r="A663" t="s">
        <v>14</v>
      </c>
      <c r="B663">
        <v>752</v>
      </c>
    </row>
    <row r="664" spans="1:2" hidden="1" x14ac:dyDescent="0.35">
      <c r="A664" t="s">
        <v>14</v>
      </c>
      <c r="B664">
        <v>131</v>
      </c>
    </row>
    <row r="665" spans="1:2" hidden="1" x14ac:dyDescent="0.35">
      <c r="A665" t="s">
        <v>14</v>
      </c>
      <c r="B665">
        <v>87</v>
      </c>
    </row>
    <row r="666" spans="1:2" hidden="1" x14ac:dyDescent="0.35">
      <c r="A666" t="s">
        <v>14</v>
      </c>
      <c r="B666">
        <v>1063</v>
      </c>
    </row>
    <row r="667" spans="1:2" x14ac:dyDescent="0.35">
      <c r="A667" t="s">
        <v>20</v>
      </c>
      <c r="B667">
        <v>272</v>
      </c>
    </row>
    <row r="668" spans="1:2" hidden="1" x14ac:dyDescent="0.35">
      <c r="A668" t="s">
        <v>74</v>
      </c>
      <c r="B668">
        <v>25</v>
      </c>
    </row>
    <row r="669" spans="1:2" x14ac:dyDescent="0.35">
      <c r="A669" t="s">
        <v>20</v>
      </c>
      <c r="B669">
        <v>419</v>
      </c>
    </row>
    <row r="670" spans="1:2" hidden="1" x14ac:dyDescent="0.35">
      <c r="A670" t="s">
        <v>14</v>
      </c>
      <c r="B670">
        <v>76</v>
      </c>
    </row>
    <row r="671" spans="1:2" x14ac:dyDescent="0.35">
      <c r="A671" t="s">
        <v>20</v>
      </c>
      <c r="B671">
        <v>1621</v>
      </c>
    </row>
    <row r="672" spans="1:2" x14ac:dyDescent="0.35">
      <c r="A672" t="s">
        <v>20</v>
      </c>
      <c r="B672">
        <v>1101</v>
      </c>
    </row>
    <row r="673" spans="1:2" x14ac:dyDescent="0.35">
      <c r="A673" t="s">
        <v>20</v>
      </c>
      <c r="B673">
        <v>1073</v>
      </c>
    </row>
    <row r="674" spans="1:2" hidden="1" x14ac:dyDescent="0.35">
      <c r="A674" t="s">
        <v>14</v>
      </c>
      <c r="B674">
        <v>4428</v>
      </c>
    </row>
    <row r="675" spans="1:2" hidden="1" x14ac:dyDescent="0.35">
      <c r="A675" t="s">
        <v>14</v>
      </c>
      <c r="B675">
        <v>58</v>
      </c>
    </row>
    <row r="676" spans="1:2" hidden="1" x14ac:dyDescent="0.35">
      <c r="A676" t="s">
        <v>74</v>
      </c>
      <c r="B676">
        <v>1218</v>
      </c>
    </row>
    <row r="677" spans="1:2" x14ac:dyDescent="0.35">
      <c r="A677" t="s">
        <v>20</v>
      </c>
      <c r="B677">
        <v>331</v>
      </c>
    </row>
    <row r="678" spans="1:2" x14ac:dyDescent="0.35">
      <c r="A678" t="s">
        <v>20</v>
      </c>
      <c r="B678">
        <v>1170</v>
      </c>
    </row>
    <row r="679" spans="1:2" hidden="1" x14ac:dyDescent="0.35">
      <c r="A679" t="s">
        <v>14</v>
      </c>
      <c r="B679">
        <v>111</v>
      </c>
    </row>
    <row r="680" spans="1:2" hidden="1" x14ac:dyDescent="0.35">
      <c r="A680" t="s">
        <v>74</v>
      </c>
      <c r="B680">
        <v>215</v>
      </c>
    </row>
    <row r="681" spans="1:2" x14ac:dyDescent="0.35">
      <c r="A681" t="s">
        <v>20</v>
      </c>
      <c r="B681">
        <v>363</v>
      </c>
    </row>
    <row r="682" spans="1:2" hidden="1" x14ac:dyDescent="0.35">
      <c r="A682" t="s">
        <v>14</v>
      </c>
      <c r="B682">
        <v>2955</v>
      </c>
    </row>
    <row r="683" spans="1:2" hidden="1" x14ac:dyDescent="0.35">
      <c r="A683" t="s">
        <v>14</v>
      </c>
      <c r="B683">
        <v>1657</v>
      </c>
    </row>
    <row r="684" spans="1:2" x14ac:dyDescent="0.35">
      <c r="A684" t="s">
        <v>20</v>
      </c>
      <c r="B684">
        <v>103</v>
      </c>
    </row>
    <row r="685" spans="1:2" x14ac:dyDescent="0.35">
      <c r="A685" t="s">
        <v>20</v>
      </c>
      <c r="B685">
        <v>147</v>
      </c>
    </row>
    <row r="686" spans="1:2" x14ac:dyDescent="0.35">
      <c r="A686" t="s">
        <v>20</v>
      </c>
      <c r="B686">
        <v>110</v>
      </c>
    </row>
    <row r="687" spans="1:2" hidden="1" x14ac:dyDescent="0.35">
      <c r="A687" t="s">
        <v>14</v>
      </c>
      <c r="B687">
        <v>926</v>
      </c>
    </row>
    <row r="688" spans="1:2" x14ac:dyDescent="0.35">
      <c r="A688" t="s">
        <v>20</v>
      </c>
      <c r="B688">
        <v>134</v>
      </c>
    </row>
    <row r="689" spans="1:2" x14ac:dyDescent="0.35">
      <c r="A689" t="s">
        <v>20</v>
      </c>
      <c r="B689">
        <v>269</v>
      </c>
    </row>
    <row r="690" spans="1:2" x14ac:dyDescent="0.35">
      <c r="A690" t="s">
        <v>20</v>
      </c>
      <c r="B690">
        <v>175</v>
      </c>
    </row>
    <row r="691" spans="1:2" x14ac:dyDescent="0.35">
      <c r="A691" t="s">
        <v>20</v>
      </c>
      <c r="B691">
        <v>69</v>
      </c>
    </row>
    <row r="692" spans="1:2" x14ac:dyDescent="0.35">
      <c r="A692" t="s">
        <v>20</v>
      </c>
      <c r="B692">
        <v>190</v>
      </c>
    </row>
    <row r="693" spans="1:2" x14ac:dyDescent="0.35">
      <c r="A693" t="s">
        <v>20</v>
      </c>
      <c r="B693">
        <v>237</v>
      </c>
    </row>
    <row r="694" spans="1:2" hidden="1" x14ac:dyDescent="0.35">
      <c r="A694" t="s">
        <v>14</v>
      </c>
      <c r="B694">
        <v>77</v>
      </c>
    </row>
    <row r="695" spans="1:2" hidden="1" x14ac:dyDescent="0.35">
      <c r="A695" t="s">
        <v>14</v>
      </c>
      <c r="B695">
        <v>1748</v>
      </c>
    </row>
    <row r="696" spans="1:2" hidden="1" x14ac:dyDescent="0.35">
      <c r="A696" t="s">
        <v>14</v>
      </c>
      <c r="B696">
        <v>79</v>
      </c>
    </row>
    <row r="697" spans="1:2" x14ac:dyDescent="0.35">
      <c r="A697" t="s">
        <v>20</v>
      </c>
      <c r="B697">
        <v>196</v>
      </c>
    </row>
    <row r="698" spans="1:2" hidden="1" x14ac:dyDescent="0.35">
      <c r="A698" t="s">
        <v>14</v>
      </c>
      <c r="B698">
        <v>889</v>
      </c>
    </row>
    <row r="699" spans="1:2" x14ac:dyDescent="0.35">
      <c r="A699" t="s">
        <v>20</v>
      </c>
      <c r="B699">
        <v>7295</v>
      </c>
    </row>
    <row r="700" spans="1:2" x14ac:dyDescent="0.35">
      <c r="A700" t="s">
        <v>20</v>
      </c>
      <c r="B700">
        <v>2893</v>
      </c>
    </row>
    <row r="701" spans="1:2" hidden="1" x14ac:dyDescent="0.35">
      <c r="A701" t="s">
        <v>14</v>
      </c>
      <c r="B701">
        <v>56</v>
      </c>
    </row>
    <row r="702" spans="1:2" hidden="1" x14ac:dyDescent="0.35">
      <c r="A702" t="s">
        <v>14</v>
      </c>
      <c r="B702">
        <v>1</v>
      </c>
    </row>
    <row r="703" spans="1:2" x14ac:dyDescent="0.35">
      <c r="A703" t="s">
        <v>20</v>
      </c>
      <c r="B703">
        <v>820</v>
      </c>
    </row>
    <row r="704" spans="1:2" hidden="1" x14ac:dyDescent="0.35">
      <c r="A704" t="s">
        <v>14</v>
      </c>
      <c r="B704">
        <v>83</v>
      </c>
    </row>
    <row r="705" spans="1:2" x14ac:dyDescent="0.35">
      <c r="A705" t="s">
        <v>20</v>
      </c>
      <c r="B705">
        <v>2038</v>
      </c>
    </row>
    <row r="706" spans="1:2" x14ac:dyDescent="0.35">
      <c r="A706" t="s">
        <v>20</v>
      </c>
      <c r="B706">
        <v>116</v>
      </c>
    </row>
    <row r="707" spans="1:2" hidden="1" x14ac:dyDescent="0.35">
      <c r="A707" t="s">
        <v>14</v>
      </c>
      <c r="B707">
        <v>2025</v>
      </c>
    </row>
    <row r="708" spans="1:2" x14ac:dyDescent="0.35">
      <c r="A708" t="s">
        <v>20</v>
      </c>
      <c r="B708">
        <v>1345</v>
      </c>
    </row>
    <row r="709" spans="1:2" x14ac:dyDescent="0.35">
      <c r="A709" t="s">
        <v>20</v>
      </c>
      <c r="B709">
        <v>168</v>
      </c>
    </row>
    <row r="710" spans="1:2" x14ac:dyDescent="0.35">
      <c r="A710" t="s">
        <v>20</v>
      </c>
      <c r="B710">
        <v>137</v>
      </c>
    </row>
    <row r="711" spans="1:2" x14ac:dyDescent="0.35">
      <c r="A711" t="s">
        <v>20</v>
      </c>
      <c r="B711">
        <v>186</v>
      </c>
    </row>
    <row r="712" spans="1:2" x14ac:dyDescent="0.35">
      <c r="A712" t="s">
        <v>20</v>
      </c>
      <c r="B712">
        <v>125</v>
      </c>
    </row>
    <row r="713" spans="1:2" hidden="1" x14ac:dyDescent="0.35">
      <c r="A713" t="s">
        <v>14</v>
      </c>
      <c r="B713">
        <v>14</v>
      </c>
    </row>
    <row r="714" spans="1:2" x14ac:dyDescent="0.35">
      <c r="A714" t="s">
        <v>20</v>
      </c>
      <c r="B714">
        <v>202</v>
      </c>
    </row>
    <row r="715" spans="1:2" x14ac:dyDescent="0.35">
      <c r="A715" t="s">
        <v>20</v>
      </c>
      <c r="B715">
        <v>103</v>
      </c>
    </row>
    <row r="716" spans="1:2" x14ac:dyDescent="0.35">
      <c r="A716" t="s">
        <v>20</v>
      </c>
      <c r="B716">
        <v>1785</v>
      </c>
    </row>
    <row r="717" spans="1:2" hidden="1" x14ac:dyDescent="0.35">
      <c r="A717" t="s">
        <v>14</v>
      </c>
      <c r="B717">
        <v>656</v>
      </c>
    </row>
    <row r="718" spans="1:2" x14ac:dyDescent="0.35">
      <c r="A718" t="s">
        <v>20</v>
      </c>
      <c r="B718">
        <v>157</v>
      </c>
    </row>
    <row r="719" spans="1:2" x14ac:dyDescent="0.35">
      <c r="A719" t="s">
        <v>20</v>
      </c>
      <c r="B719">
        <v>555</v>
      </c>
    </row>
    <row r="720" spans="1:2" x14ac:dyDescent="0.35">
      <c r="A720" t="s">
        <v>20</v>
      </c>
      <c r="B720">
        <v>297</v>
      </c>
    </row>
    <row r="721" spans="1:2" x14ac:dyDescent="0.35">
      <c r="A721" t="s">
        <v>20</v>
      </c>
      <c r="B721">
        <v>123</v>
      </c>
    </row>
    <row r="722" spans="1:2" hidden="1" x14ac:dyDescent="0.35">
      <c r="A722" t="s">
        <v>74</v>
      </c>
      <c r="B722">
        <v>38</v>
      </c>
    </row>
    <row r="723" spans="1:2" hidden="1" x14ac:dyDescent="0.35">
      <c r="A723" t="s">
        <v>74</v>
      </c>
      <c r="B723">
        <v>60</v>
      </c>
    </row>
    <row r="724" spans="1:2" x14ac:dyDescent="0.35">
      <c r="A724" t="s">
        <v>20</v>
      </c>
      <c r="B724">
        <v>3036</v>
      </c>
    </row>
    <row r="725" spans="1:2" x14ac:dyDescent="0.35">
      <c r="A725" t="s">
        <v>20</v>
      </c>
      <c r="B725">
        <v>144</v>
      </c>
    </row>
    <row r="726" spans="1:2" x14ac:dyDescent="0.35">
      <c r="A726" t="s">
        <v>20</v>
      </c>
      <c r="B726">
        <v>121</v>
      </c>
    </row>
    <row r="727" spans="1:2" hidden="1" x14ac:dyDescent="0.35">
      <c r="A727" t="s">
        <v>14</v>
      </c>
      <c r="B727">
        <v>1596</v>
      </c>
    </row>
    <row r="728" spans="1:2" hidden="1" x14ac:dyDescent="0.35">
      <c r="A728" t="s">
        <v>74</v>
      </c>
      <c r="B728">
        <v>524</v>
      </c>
    </row>
    <row r="729" spans="1:2" x14ac:dyDescent="0.35">
      <c r="A729" t="s">
        <v>20</v>
      </c>
      <c r="B729">
        <v>181</v>
      </c>
    </row>
    <row r="730" spans="1:2" hidden="1" x14ac:dyDescent="0.35">
      <c r="A730" t="s">
        <v>14</v>
      </c>
      <c r="B730">
        <v>10</v>
      </c>
    </row>
    <row r="731" spans="1:2" x14ac:dyDescent="0.35">
      <c r="A731" t="s">
        <v>20</v>
      </c>
      <c r="B731">
        <v>122</v>
      </c>
    </row>
    <row r="732" spans="1:2" x14ac:dyDescent="0.35">
      <c r="A732" t="s">
        <v>20</v>
      </c>
      <c r="B732">
        <v>1071</v>
      </c>
    </row>
    <row r="733" spans="1:2" hidden="1" x14ac:dyDescent="0.35">
      <c r="A733" t="s">
        <v>74</v>
      </c>
      <c r="B733">
        <v>219</v>
      </c>
    </row>
    <row r="734" spans="1:2" hidden="1" x14ac:dyDescent="0.35">
      <c r="A734" t="s">
        <v>14</v>
      </c>
      <c r="B734">
        <v>1121</v>
      </c>
    </row>
    <row r="735" spans="1:2" x14ac:dyDescent="0.35">
      <c r="A735" t="s">
        <v>20</v>
      </c>
      <c r="B735">
        <v>980</v>
      </c>
    </row>
    <row r="736" spans="1:2" x14ac:dyDescent="0.35">
      <c r="A736" t="s">
        <v>20</v>
      </c>
      <c r="B736">
        <v>536</v>
      </c>
    </row>
    <row r="737" spans="1:2" x14ac:dyDescent="0.35">
      <c r="A737" t="s">
        <v>20</v>
      </c>
      <c r="B737">
        <v>1991</v>
      </c>
    </row>
    <row r="738" spans="1:2" hidden="1" x14ac:dyDescent="0.35">
      <c r="A738" t="s">
        <v>74</v>
      </c>
      <c r="B738">
        <v>29</v>
      </c>
    </row>
    <row r="739" spans="1:2" x14ac:dyDescent="0.35">
      <c r="A739" t="s">
        <v>20</v>
      </c>
      <c r="B739">
        <v>180</v>
      </c>
    </row>
    <row r="740" spans="1:2" hidden="1" x14ac:dyDescent="0.35">
      <c r="A740" t="s">
        <v>14</v>
      </c>
      <c r="B740">
        <v>15</v>
      </c>
    </row>
    <row r="741" spans="1:2" hidden="1" x14ac:dyDescent="0.35">
      <c r="A741" t="s">
        <v>14</v>
      </c>
      <c r="B741">
        <v>191</v>
      </c>
    </row>
    <row r="742" spans="1:2" hidden="1" x14ac:dyDescent="0.35">
      <c r="A742" t="s">
        <v>14</v>
      </c>
      <c r="B742">
        <v>16</v>
      </c>
    </row>
    <row r="743" spans="1:2" x14ac:dyDescent="0.35">
      <c r="A743" t="s">
        <v>20</v>
      </c>
      <c r="B743">
        <v>130</v>
      </c>
    </row>
    <row r="744" spans="1:2" x14ac:dyDescent="0.35">
      <c r="A744" t="s">
        <v>20</v>
      </c>
      <c r="B744">
        <v>122</v>
      </c>
    </row>
    <row r="745" spans="1:2" hidden="1" x14ac:dyDescent="0.35">
      <c r="A745" t="s">
        <v>14</v>
      </c>
      <c r="B745">
        <v>17</v>
      </c>
    </row>
    <row r="746" spans="1:2" x14ac:dyDescent="0.35">
      <c r="A746" t="s">
        <v>20</v>
      </c>
      <c r="B746">
        <v>140</v>
      </c>
    </row>
    <row r="747" spans="1:2" hidden="1" x14ac:dyDescent="0.35">
      <c r="A747" t="s">
        <v>14</v>
      </c>
      <c r="B747">
        <v>34</v>
      </c>
    </row>
    <row r="748" spans="1:2" x14ac:dyDescent="0.35">
      <c r="A748" t="s">
        <v>20</v>
      </c>
      <c r="B748">
        <v>3388</v>
      </c>
    </row>
    <row r="749" spans="1:2" x14ac:dyDescent="0.35">
      <c r="A749" t="s">
        <v>20</v>
      </c>
      <c r="B749">
        <v>280</v>
      </c>
    </row>
    <row r="750" spans="1:2" hidden="1" x14ac:dyDescent="0.35">
      <c r="A750" t="s">
        <v>74</v>
      </c>
      <c r="B750">
        <v>614</v>
      </c>
    </row>
    <row r="751" spans="1:2" x14ac:dyDescent="0.35">
      <c r="A751" t="s">
        <v>20</v>
      </c>
      <c r="B751">
        <v>366</v>
      </c>
    </row>
    <row r="752" spans="1:2" hidden="1" x14ac:dyDescent="0.35">
      <c r="A752" t="s">
        <v>14</v>
      </c>
      <c r="B752">
        <v>1</v>
      </c>
    </row>
    <row r="753" spans="1:2" x14ac:dyDescent="0.35">
      <c r="A753" t="s">
        <v>20</v>
      </c>
      <c r="B753">
        <v>270</v>
      </c>
    </row>
    <row r="754" spans="1:2" hidden="1" x14ac:dyDescent="0.35">
      <c r="A754" t="s">
        <v>74</v>
      </c>
      <c r="B754">
        <v>114</v>
      </c>
    </row>
    <row r="755" spans="1:2" x14ac:dyDescent="0.35">
      <c r="A755" t="s">
        <v>20</v>
      </c>
      <c r="B755">
        <v>137</v>
      </c>
    </row>
    <row r="756" spans="1:2" x14ac:dyDescent="0.35">
      <c r="A756" t="s">
        <v>20</v>
      </c>
      <c r="B756">
        <v>3205</v>
      </c>
    </row>
    <row r="757" spans="1:2" x14ac:dyDescent="0.35">
      <c r="A757" t="s">
        <v>20</v>
      </c>
      <c r="B757">
        <v>288</v>
      </c>
    </row>
    <row r="758" spans="1:2" x14ac:dyDescent="0.35">
      <c r="A758" t="s">
        <v>20</v>
      </c>
      <c r="B758">
        <v>148</v>
      </c>
    </row>
    <row r="759" spans="1:2" x14ac:dyDescent="0.35">
      <c r="A759" t="s">
        <v>20</v>
      </c>
      <c r="B759">
        <v>114</v>
      </c>
    </row>
    <row r="760" spans="1:2" x14ac:dyDescent="0.35">
      <c r="A760" t="s">
        <v>20</v>
      </c>
      <c r="B760">
        <v>1518</v>
      </c>
    </row>
    <row r="761" spans="1:2" hidden="1" x14ac:dyDescent="0.35">
      <c r="A761" t="s">
        <v>14</v>
      </c>
      <c r="B761">
        <v>1274</v>
      </c>
    </row>
    <row r="762" spans="1:2" hidden="1" x14ac:dyDescent="0.35">
      <c r="A762" t="s">
        <v>14</v>
      </c>
      <c r="B762">
        <v>210</v>
      </c>
    </row>
    <row r="763" spans="1:2" x14ac:dyDescent="0.35">
      <c r="A763" t="s">
        <v>20</v>
      </c>
      <c r="B763">
        <v>166</v>
      </c>
    </row>
    <row r="764" spans="1:2" x14ac:dyDescent="0.35">
      <c r="A764" t="s">
        <v>20</v>
      </c>
      <c r="B764">
        <v>100</v>
      </c>
    </row>
    <row r="765" spans="1:2" x14ac:dyDescent="0.35">
      <c r="A765" t="s">
        <v>20</v>
      </c>
      <c r="B765">
        <v>235</v>
      </c>
    </row>
    <row r="766" spans="1:2" x14ac:dyDescent="0.35">
      <c r="A766" t="s">
        <v>20</v>
      </c>
      <c r="B766">
        <v>148</v>
      </c>
    </row>
    <row r="767" spans="1:2" x14ac:dyDescent="0.35">
      <c r="A767" t="s">
        <v>20</v>
      </c>
      <c r="B767">
        <v>198</v>
      </c>
    </row>
    <row r="768" spans="1:2" hidden="1" x14ac:dyDescent="0.35">
      <c r="A768" t="s">
        <v>14</v>
      </c>
      <c r="B768">
        <v>248</v>
      </c>
    </row>
    <row r="769" spans="1:2" hidden="1" x14ac:dyDescent="0.35">
      <c r="A769" t="s">
        <v>14</v>
      </c>
      <c r="B769">
        <v>513</v>
      </c>
    </row>
    <row r="770" spans="1:2" x14ac:dyDescent="0.35">
      <c r="A770" t="s">
        <v>20</v>
      </c>
      <c r="B770">
        <v>150</v>
      </c>
    </row>
    <row r="771" spans="1:2" hidden="1" x14ac:dyDescent="0.35">
      <c r="A771" t="s">
        <v>14</v>
      </c>
      <c r="B771">
        <v>3410</v>
      </c>
    </row>
    <row r="772" spans="1:2" x14ac:dyDescent="0.35">
      <c r="A772" t="s">
        <v>20</v>
      </c>
      <c r="B772">
        <v>216</v>
      </c>
    </row>
    <row r="773" spans="1:2" hidden="1" x14ac:dyDescent="0.35">
      <c r="A773" t="s">
        <v>74</v>
      </c>
      <c r="B773">
        <v>26</v>
      </c>
    </row>
    <row r="774" spans="1:2" x14ac:dyDescent="0.35">
      <c r="A774" t="s">
        <v>20</v>
      </c>
      <c r="B774">
        <v>5139</v>
      </c>
    </row>
    <row r="775" spans="1:2" x14ac:dyDescent="0.35">
      <c r="A775" t="s">
        <v>20</v>
      </c>
      <c r="B775">
        <v>2353</v>
      </c>
    </row>
    <row r="776" spans="1:2" x14ac:dyDescent="0.35">
      <c r="A776" t="s">
        <v>20</v>
      </c>
      <c r="B776">
        <v>78</v>
      </c>
    </row>
    <row r="777" spans="1:2" hidden="1" x14ac:dyDescent="0.35">
      <c r="A777" t="s">
        <v>14</v>
      </c>
      <c r="B777">
        <v>10</v>
      </c>
    </row>
    <row r="778" spans="1:2" hidden="1" x14ac:dyDescent="0.35">
      <c r="A778" t="s">
        <v>14</v>
      </c>
      <c r="B778">
        <v>2201</v>
      </c>
    </row>
    <row r="779" spans="1:2" hidden="1" x14ac:dyDescent="0.35">
      <c r="A779" t="s">
        <v>14</v>
      </c>
      <c r="B779">
        <v>676</v>
      </c>
    </row>
    <row r="780" spans="1:2" x14ac:dyDescent="0.35">
      <c r="A780" t="s">
        <v>20</v>
      </c>
      <c r="B780">
        <v>174</v>
      </c>
    </row>
    <row r="781" spans="1:2" hidden="1" x14ac:dyDescent="0.35">
      <c r="A781" t="s">
        <v>14</v>
      </c>
      <c r="B781">
        <v>831</v>
      </c>
    </row>
    <row r="782" spans="1:2" x14ac:dyDescent="0.35">
      <c r="A782" t="s">
        <v>20</v>
      </c>
      <c r="B782">
        <v>164</v>
      </c>
    </row>
    <row r="783" spans="1:2" hidden="1" x14ac:dyDescent="0.35">
      <c r="A783" t="s">
        <v>74</v>
      </c>
      <c r="B783">
        <v>56</v>
      </c>
    </row>
    <row r="784" spans="1:2" x14ac:dyDescent="0.35">
      <c r="A784" t="s">
        <v>20</v>
      </c>
      <c r="B784">
        <v>161</v>
      </c>
    </row>
    <row r="785" spans="1:2" x14ac:dyDescent="0.35">
      <c r="A785" t="s">
        <v>20</v>
      </c>
      <c r="B785">
        <v>138</v>
      </c>
    </row>
    <row r="786" spans="1:2" x14ac:dyDescent="0.35">
      <c r="A786" t="s">
        <v>20</v>
      </c>
      <c r="B786">
        <v>3308</v>
      </c>
    </row>
    <row r="787" spans="1:2" x14ac:dyDescent="0.35">
      <c r="A787" t="s">
        <v>20</v>
      </c>
      <c r="B787">
        <v>127</v>
      </c>
    </row>
    <row r="788" spans="1:2" x14ac:dyDescent="0.35">
      <c r="A788" t="s">
        <v>20</v>
      </c>
      <c r="B788">
        <v>207</v>
      </c>
    </row>
    <row r="789" spans="1:2" hidden="1" x14ac:dyDescent="0.35">
      <c r="A789" t="s">
        <v>14</v>
      </c>
      <c r="B789">
        <v>859</v>
      </c>
    </row>
    <row r="790" spans="1:2" hidden="1" x14ac:dyDescent="0.35">
      <c r="A790" t="s">
        <v>47</v>
      </c>
      <c r="B790">
        <v>31</v>
      </c>
    </row>
    <row r="791" spans="1:2" hidden="1" x14ac:dyDescent="0.35">
      <c r="A791" t="s">
        <v>14</v>
      </c>
      <c r="B791">
        <v>45</v>
      </c>
    </row>
    <row r="792" spans="1:2" hidden="1" x14ac:dyDescent="0.35">
      <c r="A792" t="s">
        <v>74</v>
      </c>
      <c r="B792">
        <v>1113</v>
      </c>
    </row>
    <row r="793" spans="1:2" hidden="1" x14ac:dyDescent="0.35">
      <c r="A793" t="s">
        <v>14</v>
      </c>
      <c r="B793">
        <v>6</v>
      </c>
    </row>
    <row r="794" spans="1:2" hidden="1" x14ac:dyDescent="0.35">
      <c r="A794" t="s">
        <v>14</v>
      </c>
      <c r="B794">
        <v>7</v>
      </c>
    </row>
    <row r="795" spans="1:2" x14ac:dyDescent="0.35">
      <c r="A795" t="s">
        <v>20</v>
      </c>
      <c r="B795">
        <v>181</v>
      </c>
    </row>
    <row r="796" spans="1:2" x14ac:dyDescent="0.35">
      <c r="A796" t="s">
        <v>20</v>
      </c>
      <c r="B796">
        <v>110</v>
      </c>
    </row>
    <row r="797" spans="1:2" hidden="1" x14ac:dyDescent="0.35">
      <c r="A797" t="s">
        <v>14</v>
      </c>
      <c r="B797">
        <v>31</v>
      </c>
    </row>
    <row r="798" spans="1:2" hidden="1" x14ac:dyDescent="0.35">
      <c r="A798" t="s">
        <v>14</v>
      </c>
      <c r="B798">
        <v>78</v>
      </c>
    </row>
    <row r="799" spans="1:2" x14ac:dyDescent="0.35">
      <c r="A799" t="s">
        <v>20</v>
      </c>
      <c r="B799">
        <v>185</v>
      </c>
    </row>
    <row r="800" spans="1:2" x14ac:dyDescent="0.35">
      <c r="A800" t="s">
        <v>20</v>
      </c>
      <c r="B800">
        <v>121</v>
      </c>
    </row>
    <row r="801" spans="1:2" hidden="1" x14ac:dyDescent="0.35">
      <c r="A801" t="s">
        <v>14</v>
      </c>
      <c r="B801">
        <v>1225</v>
      </c>
    </row>
    <row r="802" spans="1:2" hidden="1" x14ac:dyDescent="0.35">
      <c r="A802" t="s">
        <v>14</v>
      </c>
      <c r="B802">
        <v>1</v>
      </c>
    </row>
    <row r="803" spans="1:2" x14ac:dyDescent="0.35">
      <c r="A803" t="s">
        <v>20</v>
      </c>
      <c r="B803">
        <v>106</v>
      </c>
    </row>
    <row r="804" spans="1:2" x14ac:dyDescent="0.35">
      <c r="A804" t="s">
        <v>20</v>
      </c>
      <c r="B804">
        <v>142</v>
      </c>
    </row>
    <row r="805" spans="1:2" x14ac:dyDescent="0.35">
      <c r="A805" t="s">
        <v>20</v>
      </c>
      <c r="B805">
        <v>233</v>
      </c>
    </row>
    <row r="806" spans="1:2" x14ac:dyDescent="0.35">
      <c r="A806" t="s">
        <v>20</v>
      </c>
      <c r="B806">
        <v>218</v>
      </c>
    </row>
    <row r="807" spans="1:2" hidden="1" x14ac:dyDescent="0.35">
      <c r="A807" t="s">
        <v>14</v>
      </c>
      <c r="B807">
        <v>67</v>
      </c>
    </row>
    <row r="808" spans="1:2" x14ac:dyDescent="0.35">
      <c r="A808" t="s">
        <v>20</v>
      </c>
      <c r="B808">
        <v>76</v>
      </c>
    </row>
    <row r="809" spans="1:2" x14ac:dyDescent="0.35">
      <c r="A809" t="s">
        <v>20</v>
      </c>
      <c r="B809">
        <v>43</v>
      </c>
    </row>
    <row r="810" spans="1:2" hidden="1" x14ac:dyDescent="0.35">
      <c r="A810" t="s">
        <v>14</v>
      </c>
      <c r="B810">
        <v>19</v>
      </c>
    </row>
    <row r="811" spans="1:2" hidden="1" x14ac:dyDescent="0.35">
      <c r="A811" t="s">
        <v>14</v>
      </c>
      <c r="B811">
        <v>2108</v>
      </c>
    </row>
    <row r="812" spans="1:2" x14ac:dyDescent="0.35">
      <c r="A812" t="s">
        <v>20</v>
      </c>
      <c r="B812">
        <v>221</v>
      </c>
    </row>
    <row r="813" spans="1:2" hidden="1" x14ac:dyDescent="0.35">
      <c r="A813" t="s">
        <v>14</v>
      </c>
      <c r="B813">
        <v>679</v>
      </c>
    </row>
    <row r="814" spans="1:2" x14ac:dyDescent="0.35">
      <c r="A814" t="s">
        <v>20</v>
      </c>
      <c r="B814">
        <v>2805</v>
      </c>
    </row>
    <row r="815" spans="1:2" x14ac:dyDescent="0.35">
      <c r="A815" t="s">
        <v>20</v>
      </c>
      <c r="B815">
        <v>68</v>
      </c>
    </row>
    <row r="816" spans="1:2" hidden="1" x14ac:dyDescent="0.35">
      <c r="A816" t="s">
        <v>14</v>
      </c>
      <c r="B816">
        <v>36</v>
      </c>
    </row>
    <row r="817" spans="1:2" x14ac:dyDescent="0.35">
      <c r="A817" t="s">
        <v>20</v>
      </c>
      <c r="B817">
        <v>183</v>
      </c>
    </row>
    <row r="818" spans="1:2" x14ac:dyDescent="0.35">
      <c r="A818" t="s">
        <v>20</v>
      </c>
      <c r="B818">
        <v>133</v>
      </c>
    </row>
    <row r="819" spans="1:2" x14ac:dyDescent="0.35">
      <c r="A819" t="s">
        <v>20</v>
      </c>
      <c r="B819">
        <v>2489</v>
      </c>
    </row>
    <row r="820" spans="1:2" x14ac:dyDescent="0.35">
      <c r="A820" t="s">
        <v>20</v>
      </c>
      <c r="B820">
        <v>69</v>
      </c>
    </row>
    <row r="821" spans="1:2" hidden="1" x14ac:dyDescent="0.35">
      <c r="A821" t="s">
        <v>14</v>
      </c>
      <c r="B821">
        <v>47</v>
      </c>
    </row>
    <row r="822" spans="1:2" x14ac:dyDescent="0.35">
      <c r="A822" t="s">
        <v>20</v>
      </c>
      <c r="B822">
        <v>279</v>
      </c>
    </row>
    <row r="823" spans="1:2" x14ac:dyDescent="0.35">
      <c r="A823" t="s">
        <v>20</v>
      </c>
      <c r="B823">
        <v>210</v>
      </c>
    </row>
    <row r="824" spans="1:2" x14ac:dyDescent="0.35">
      <c r="A824" t="s">
        <v>20</v>
      </c>
      <c r="B824">
        <v>2100</v>
      </c>
    </row>
    <row r="825" spans="1:2" x14ac:dyDescent="0.35">
      <c r="A825" t="s">
        <v>20</v>
      </c>
      <c r="B825">
        <v>252</v>
      </c>
    </row>
    <row r="826" spans="1:2" x14ac:dyDescent="0.35">
      <c r="A826" t="s">
        <v>20</v>
      </c>
      <c r="B826">
        <v>1280</v>
      </c>
    </row>
    <row r="827" spans="1:2" x14ac:dyDescent="0.35">
      <c r="A827" t="s">
        <v>20</v>
      </c>
      <c r="B827">
        <v>157</v>
      </c>
    </row>
    <row r="828" spans="1:2" x14ac:dyDescent="0.35">
      <c r="A828" t="s">
        <v>20</v>
      </c>
      <c r="B828">
        <v>194</v>
      </c>
    </row>
    <row r="829" spans="1:2" x14ac:dyDescent="0.35">
      <c r="A829" t="s">
        <v>20</v>
      </c>
      <c r="B829">
        <v>82</v>
      </c>
    </row>
    <row r="830" spans="1:2" hidden="1" x14ac:dyDescent="0.35">
      <c r="A830" t="s">
        <v>14</v>
      </c>
      <c r="B830">
        <v>70</v>
      </c>
    </row>
    <row r="831" spans="1:2" hidden="1" x14ac:dyDescent="0.35">
      <c r="A831" t="s">
        <v>14</v>
      </c>
      <c r="B831">
        <v>154</v>
      </c>
    </row>
    <row r="832" spans="1:2" hidden="1" x14ac:dyDescent="0.35">
      <c r="A832" t="s">
        <v>14</v>
      </c>
      <c r="B832">
        <v>22</v>
      </c>
    </row>
    <row r="833" spans="1:2" x14ac:dyDescent="0.35">
      <c r="A833" t="s">
        <v>20</v>
      </c>
      <c r="B833">
        <v>4233</v>
      </c>
    </row>
    <row r="834" spans="1:2" x14ac:dyDescent="0.35">
      <c r="A834" t="s">
        <v>20</v>
      </c>
      <c r="B834">
        <v>1297</v>
      </c>
    </row>
    <row r="835" spans="1:2" x14ac:dyDescent="0.35">
      <c r="A835" t="s">
        <v>20</v>
      </c>
      <c r="B835">
        <v>165</v>
      </c>
    </row>
    <row r="836" spans="1:2" x14ac:dyDescent="0.35">
      <c r="A836" t="s">
        <v>20</v>
      </c>
      <c r="B836">
        <v>119</v>
      </c>
    </row>
    <row r="837" spans="1:2" hidden="1" x14ac:dyDescent="0.35">
      <c r="A837" t="s">
        <v>14</v>
      </c>
      <c r="B837">
        <v>1758</v>
      </c>
    </row>
    <row r="838" spans="1:2" hidden="1" x14ac:dyDescent="0.35">
      <c r="A838" t="s">
        <v>14</v>
      </c>
      <c r="B838">
        <v>94</v>
      </c>
    </row>
    <row r="839" spans="1:2" x14ac:dyDescent="0.35">
      <c r="A839" t="s">
        <v>20</v>
      </c>
      <c r="B839">
        <v>1797</v>
      </c>
    </row>
    <row r="840" spans="1:2" x14ac:dyDescent="0.35">
      <c r="A840" t="s">
        <v>20</v>
      </c>
      <c r="B840">
        <v>261</v>
      </c>
    </row>
    <row r="841" spans="1:2" x14ac:dyDescent="0.35">
      <c r="A841" t="s">
        <v>20</v>
      </c>
      <c r="B841">
        <v>157</v>
      </c>
    </row>
    <row r="842" spans="1:2" x14ac:dyDescent="0.35">
      <c r="A842" t="s">
        <v>20</v>
      </c>
      <c r="B842">
        <v>3533</v>
      </c>
    </row>
    <row r="843" spans="1:2" x14ac:dyDescent="0.35">
      <c r="A843" t="s">
        <v>20</v>
      </c>
      <c r="B843">
        <v>155</v>
      </c>
    </row>
    <row r="844" spans="1:2" x14ac:dyDescent="0.35">
      <c r="A844" t="s">
        <v>20</v>
      </c>
      <c r="B844">
        <v>132</v>
      </c>
    </row>
    <row r="845" spans="1:2" hidden="1" x14ac:dyDescent="0.35">
      <c r="A845" t="s">
        <v>14</v>
      </c>
      <c r="B845">
        <v>33</v>
      </c>
    </row>
    <row r="846" spans="1:2" hidden="1" x14ac:dyDescent="0.35">
      <c r="A846" t="s">
        <v>74</v>
      </c>
      <c r="B846">
        <v>94</v>
      </c>
    </row>
    <row r="847" spans="1:2" x14ac:dyDescent="0.35">
      <c r="A847" t="s">
        <v>20</v>
      </c>
      <c r="B847">
        <v>1354</v>
      </c>
    </row>
    <row r="848" spans="1:2" x14ac:dyDescent="0.35">
      <c r="A848" t="s">
        <v>20</v>
      </c>
      <c r="B848">
        <v>48</v>
      </c>
    </row>
    <row r="849" spans="1:2" x14ac:dyDescent="0.35">
      <c r="A849" t="s">
        <v>20</v>
      </c>
      <c r="B849">
        <v>110</v>
      </c>
    </row>
    <row r="850" spans="1:2" x14ac:dyDescent="0.35">
      <c r="A850" t="s">
        <v>20</v>
      </c>
      <c r="B850">
        <v>172</v>
      </c>
    </row>
    <row r="851" spans="1:2" x14ac:dyDescent="0.35">
      <c r="A851" t="s">
        <v>20</v>
      </c>
      <c r="B851">
        <v>307</v>
      </c>
    </row>
    <row r="852" spans="1:2" hidden="1" x14ac:dyDescent="0.35">
      <c r="A852" t="s">
        <v>14</v>
      </c>
      <c r="B852">
        <v>1</v>
      </c>
    </row>
    <row r="853" spans="1:2" x14ac:dyDescent="0.35">
      <c r="A853" t="s">
        <v>20</v>
      </c>
      <c r="B853">
        <v>160</v>
      </c>
    </row>
    <row r="854" spans="1:2" hidden="1" x14ac:dyDescent="0.35">
      <c r="A854" t="s">
        <v>14</v>
      </c>
      <c r="B854">
        <v>31</v>
      </c>
    </row>
    <row r="855" spans="1:2" x14ac:dyDescent="0.35">
      <c r="A855" t="s">
        <v>20</v>
      </c>
      <c r="B855">
        <v>1467</v>
      </c>
    </row>
    <row r="856" spans="1:2" x14ac:dyDescent="0.35">
      <c r="A856" t="s">
        <v>20</v>
      </c>
      <c r="B856">
        <v>2662</v>
      </c>
    </row>
    <row r="857" spans="1:2" x14ac:dyDescent="0.35">
      <c r="A857" t="s">
        <v>20</v>
      </c>
      <c r="B857">
        <v>452</v>
      </c>
    </row>
    <row r="858" spans="1:2" x14ac:dyDescent="0.35">
      <c r="A858" t="s">
        <v>20</v>
      </c>
      <c r="B858">
        <v>158</v>
      </c>
    </row>
    <row r="859" spans="1:2" x14ac:dyDescent="0.35">
      <c r="A859" t="s">
        <v>20</v>
      </c>
      <c r="B859">
        <v>225</v>
      </c>
    </row>
    <row r="860" spans="1:2" hidden="1" x14ac:dyDescent="0.35">
      <c r="A860" t="s">
        <v>14</v>
      </c>
      <c r="B860">
        <v>35</v>
      </c>
    </row>
    <row r="861" spans="1:2" hidden="1" x14ac:dyDescent="0.35">
      <c r="A861" t="s">
        <v>14</v>
      </c>
      <c r="B861">
        <v>63</v>
      </c>
    </row>
    <row r="862" spans="1:2" x14ac:dyDescent="0.35">
      <c r="A862" t="s">
        <v>20</v>
      </c>
      <c r="B862">
        <v>65</v>
      </c>
    </row>
    <row r="863" spans="1:2" x14ac:dyDescent="0.35">
      <c r="A863" t="s">
        <v>20</v>
      </c>
      <c r="B863">
        <v>163</v>
      </c>
    </row>
    <row r="864" spans="1:2" x14ac:dyDescent="0.35">
      <c r="A864" t="s">
        <v>20</v>
      </c>
      <c r="B864">
        <v>85</v>
      </c>
    </row>
    <row r="865" spans="1:2" x14ac:dyDescent="0.35">
      <c r="A865" t="s">
        <v>20</v>
      </c>
      <c r="B865">
        <v>217</v>
      </c>
    </row>
    <row r="866" spans="1:2" x14ac:dyDescent="0.35">
      <c r="A866" t="s">
        <v>20</v>
      </c>
      <c r="B866">
        <v>150</v>
      </c>
    </row>
    <row r="867" spans="1:2" x14ac:dyDescent="0.35">
      <c r="A867" t="s">
        <v>20</v>
      </c>
      <c r="B867">
        <v>3272</v>
      </c>
    </row>
    <row r="868" spans="1:2" hidden="1" x14ac:dyDescent="0.35">
      <c r="A868" t="s">
        <v>74</v>
      </c>
      <c r="B868">
        <v>898</v>
      </c>
    </row>
    <row r="869" spans="1:2" x14ac:dyDescent="0.35">
      <c r="A869" t="s">
        <v>20</v>
      </c>
      <c r="B869">
        <v>300</v>
      </c>
    </row>
    <row r="870" spans="1:2" x14ac:dyDescent="0.35">
      <c r="A870" t="s">
        <v>20</v>
      </c>
      <c r="B870">
        <v>126</v>
      </c>
    </row>
    <row r="871" spans="1:2" hidden="1" x14ac:dyDescent="0.35">
      <c r="A871" t="s">
        <v>14</v>
      </c>
      <c r="B871">
        <v>526</v>
      </c>
    </row>
    <row r="872" spans="1:2" hidden="1" x14ac:dyDescent="0.35">
      <c r="A872" t="s">
        <v>14</v>
      </c>
      <c r="B872">
        <v>121</v>
      </c>
    </row>
    <row r="873" spans="1:2" x14ac:dyDescent="0.35">
      <c r="A873" t="s">
        <v>20</v>
      </c>
      <c r="B873">
        <v>2320</v>
      </c>
    </row>
    <row r="874" spans="1:2" x14ac:dyDescent="0.35">
      <c r="A874" t="s">
        <v>20</v>
      </c>
      <c r="B874">
        <v>81</v>
      </c>
    </row>
    <row r="875" spans="1:2" x14ac:dyDescent="0.35">
      <c r="A875" t="s">
        <v>20</v>
      </c>
      <c r="B875">
        <v>1887</v>
      </c>
    </row>
    <row r="876" spans="1:2" x14ac:dyDescent="0.35">
      <c r="A876" t="s">
        <v>20</v>
      </c>
      <c r="B876">
        <v>4358</v>
      </c>
    </row>
    <row r="877" spans="1:2" hidden="1" x14ac:dyDescent="0.35">
      <c r="A877" t="s">
        <v>14</v>
      </c>
      <c r="B877">
        <v>67</v>
      </c>
    </row>
    <row r="878" spans="1:2" hidden="1" x14ac:dyDescent="0.35">
      <c r="A878" t="s">
        <v>14</v>
      </c>
      <c r="B878">
        <v>57</v>
      </c>
    </row>
    <row r="879" spans="1:2" hidden="1" x14ac:dyDescent="0.35">
      <c r="A879" t="s">
        <v>14</v>
      </c>
      <c r="B879">
        <v>1229</v>
      </c>
    </row>
    <row r="880" spans="1:2" hidden="1" x14ac:dyDescent="0.35">
      <c r="A880" t="s">
        <v>14</v>
      </c>
      <c r="B880">
        <v>12</v>
      </c>
    </row>
    <row r="881" spans="1:2" x14ac:dyDescent="0.35">
      <c r="A881" t="s">
        <v>20</v>
      </c>
      <c r="B881">
        <v>53</v>
      </c>
    </row>
    <row r="882" spans="1:2" x14ac:dyDescent="0.35">
      <c r="A882" t="s">
        <v>20</v>
      </c>
      <c r="B882">
        <v>2414</v>
      </c>
    </row>
    <row r="883" spans="1:2" hidden="1" x14ac:dyDescent="0.35">
      <c r="A883" t="s">
        <v>14</v>
      </c>
      <c r="B883">
        <v>452</v>
      </c>
    </row>
    <row r="884" spans="1:2" x14ac:dyDescent="0.35">
      <c r="A884" t="s">
        <v>20</v>
      </c>
      <c r="B884">
        <v>80</v>
      </c>
    </row>
    <row r="885" spans="1:2" x14ac:dyDescent="0.35">
      <c r="A885" t="s">
        <v>20</v>
      </c>
      <c r="B885">
        <v>193</v>
      </c>
    </row>
    <row r="886" spans="1:2" hidden="1" x14ac:dyDescent="0.35">
      <c r="A886" t="s">
        <v>14</v>
      </c>
      <c r="B886">
        <v>1886</v>
      </c>
    </row>
    <row r="887" spans="1:2" x14ac:dyDescent="0.35">
      <c r="A887" t="s">
        <v>20</v>
      </c>
      <c r="B887">
        <v>52</v>
      </c>
    </row>
    <row r="888" spans="1:2" hidden="1" x14ac:dyDescent="0.35">
      <c r="A888" t="s">
        <v>14</v>
      </c>
      <c r="B888">
        <v>1825</v>
      </c>
    </row>
    <row r="889" spans="1:2" hidden="1" x14ac:dyDescent="0.35">
      <c r="A889" t="s">
        <v>14</v>
      </c>
      <c r="B889">
        <v>31</v>
      </c>
    </row>
    <row r="890" spans="1:2" x14ac:dyDescent="0.35">
      <c r="A890" t="s">
        <v>20</v>
      </c>
      <c r="B890">
        <v>290</v>
      </c>
    </row>
    <row r="891" spans="1:2" x14ac:dyDescent="0.35">
      <c r="A891" t="s">
        <v>20</v>
      </c>
      <c r="B891">
        <v>122</v>
      </c>
    </row>
    <row r="892" spans="1:2" x14ac:dyDescent="0.35">
      <c r="A892" t="s">
        <v>20</v>
      </c>
      <c r="B892">
        <v>1470</v>
      </c>
    </row>
    <row r="893" spans="1:2" x14ac:dyDescent="0.35">
      <c r="A893" t="s">
        <v>20</v>
      </c>
      <c r="B893">
        <v>165</v>
      </c>
    </row>
    <row r="894" spans="1:2" x14ac:dyDescent="0.35">
      <c r="A894" t="s">
        <v>20</v>
      </c>
      <c r="B894">
        <v>182</v>
      </c>
    </row>
    <row r="895" spans="1:2" x14ac:dyDescent="0.35">
      <c r="A895" t="s">
        <v>20</v>
      </c>
      <c r="B895">
        <v>199</v>
      </c>
    </row>
    <row r="896" spans="1:2" x14ac:dyDescent="0.35">
      <c r="A896" t="s">
        <v>20</v>
      </c>
      <c r="B896">
        <v>56</v>
      </c>
    </row>
    <row r="897" spans="1:2" hidden="1" x14ac:dyDescent="0.35">
      <c r="A897" t="s">
        <v>14</v>
      </c>
      <c r="B897">
        <v>107</v>
      </c>
    </row>
    <row r="898" spans="1:2" x14ac:dyDescent="0.35">
      <c r="A898" t="s">
        <v>20</v>
      </c>
      <c r="B898">
        <v>1460</v>
      </c>
    </row>
    <row r="899" spans="1:2" hidden="1" x14ac:dyDescent="0.35">
      <c r="A899" t="s">
        <v>14</v>
      </c>
      <c r="B899">
        <v>27</v>
      </c>
    </row>
    <row r="900" spans="1:2" hidden="1" x14ac:dyDescent="0.35">
      <c r="A900" t="s">
        <v>14</v>
      </c>
      <c r="B900">
        <v>1221</v>
      </c>
    </row>
    <row r="901" spans="1:2" x14ac:dyDescent="0.35">
      <c r="A901" t="s">
        <v>20</v>
      </c>
      <c r="B901">
        <v>123</v>
      </c>
    </row>
    <row r="902" spans="1:2" hidden="1" x14ac:dyDescent="0.35">
      <c r="A902" t="s">
        <v>14</v>
      </c>
      <c r="B902">
        <v>1</v>
      </c>
    </row>
    <row r="903" spans="1:2" x14ac:dyDescent="0.35">
      <c r="A903" t="s">
        <v>20</v>
      </c>
      <c r="B903">
        <v>159</v>
      </c>
    </row>
    <row r="904" spans="1:2" x14ac:dyDescent="0.35">
      <c r="A904" t="s">
        <v>20</v>
      </c>
      <c r="B904">
        <v>110</v>
      </c>
    </row>
    <row r="905" spans="1:2" hidden="1" x14ac:dyDescent="0.35">
      <c r="A905" t="s">
        <v>47</v>
      </c>
      <c r="B905">
        <v>14</v>
      </c>
    </row>
    <row r="906" spans="1:2" hidden="1" x14ac:dyDescent="0.35">
      <c r="A906" t="s">
        <v>14</v>
      </c>
      <c r="B906">
        <v>16</v>
      </c>
    </row>
    <row r="907" spans="1:2" x14ac:dyDescent="0.35">
      <c r="A907" t="s">
        <v>20</v>
      </c>
      <c r="B907">
        <v>236</v>
      </c>
    </row>
    <row r="908" spans="1:2" x14ac:dyDescent="0.35">
      <c r="A908" t="s">
        <v>20</v>
      </c>
      <c r="B908">
        <v>191</v>
      </c>
    </row>
    <row r="909" spans="1:2" hidden="1" x14ac:dyDescent="0.35">
      <c r="A909" t="s">
        <v>14</v>
      </c>
      <c r="B909">
        <v>41</v>
      </c>
    </row>
    <row r="910" spans="1:2" x14ac:dyDescent="0.35">
      <c r="A910" t="s">
        <v>20</v>
      </c>
      <c r="B910">
        <v>3934</v>
      </c>
    </row>
    <row r="911" spans="1:2" x14ac:dyDescent="0.35">
      <c r="A911" t="s">
        <v>20</v>
      </c>
      <c r="B911">
        <v>80</v>
      </c>
    </row>
    <row r="912" spans="1:2" hidden="1" x14ac:dyDescent="0.35">
      <c r="A912" t="s">
        <v>74</v>
      </c>
      <c r="B912">
        <v>296</v>
      </c>
    </row>
    <row r="913" spans="1:2" x14ac:dyDescent="0.35">
      <c r="A913" t="s">
        <v>20</v>
      </c>
      <c r="B913">
        <v>462</v>
      </c>
    </row>
    <row r="914" spans="1:2" x14ac:dyDescent="0.35">
      <c r="A914" t="s">
        <v>20</v>
      </c>
      <c r="B914">
        <v>179</v>
      </c>
    </row>
    <row r="915" spans="1:2" hidden="1" x14ac:dyDescent="0.35">
      <c r="A915" t="s">
        <v>14</v>
      </c>
      <c r="B915">
        <v>523</v>
      </c>
    </row>
    <row r="916" spans="1:2" hidden="1" x14ac:dyDescent="0.35">
      <c r="A916" t="s">
        <v>14</v>
      </c>
      <c r="B916">
        <v>141</v>
      </c>
    </row>
    <row r="917" spans="1:2" x14ac:dyDescent="0.35">
      <c r="A917" t="s">
        <v>20</v>
      </c>
      <c r="B917">
        <v>1866</v>
      </c>
    </row>
    <row r="918" spans="1:2" hidden="1" x14ac:dyDescent="0.35">
      <c r="A918" t="s">
        <v>14</v>
      </c>
      <c r="B918">
        <v>52</v>
      </c>
    </row>
    <row r="919" spans="1:2" hidden="1" x14ac:dyDescent="0.35">
      <c r="A919" t="s">
        <v>47</v>
      </c>
      <c r="B919">
        <v>27</v>
      </c>
    </row>
    <row r="920" spans="1:2" x14ac:dyDescent="0.35">
      <c r="A920" t="s">
        <v>20</v>
      </c>
      <c r="B920">
        <v>156</v>
      </c>
    </row>
    <row r="921" spans="1:2" hidden="1" x14ac:dyDescent="0.35">
      <c r="A921" t="s">
        <v>14</v>
      </c>
      <c r="B921">
        <v>225</v>
      </c>
    </row>
    <row r="922" spans="1:2" x14ac:dyDescent="0.35">
      <c r="A922" t="s">
        <v>20</v>
      </c>
      <c r="B922">
        <v>255</v>
      </c>
    </row>
    <row r="923" spans="1:2" hidden="1" x14ac:dyDescent="0.35">
      <c r="A923" t="s">
        <v>14</v>
      </c>
      <c r="B923">
        <v>38</v>
      </c>
    </row>
    <row r="924" spans="1:2" x14ac:dyDescent="0.35">
      <c r="A924" t="s">
        <v>20</v>
      </c>
      <c r="B924">
        <v>2261</v>
      </c>
    </row>
    <row r="925" spans="1:2" x14ac:dyDescent="0.35">
      <c r="A925" t="s">
        <v>20</v>
      </c>
      <c r="B925">
        <v>40</v>
      </c>
    </row>
    <row r="926" spans="1:2" x14ac:dyDescent="0.35">
      <c r="A926" t="s">
        <v>20</v>
      </c>
      <c r="B926">
        <v>2289</v>
      </c>
    </row>
    <row r="927" spans="1:2" x14ac:dyDescent="0.35">
      <c r="A927" t="s">
        <v>20</v>
      </c>
      <c r="B927">
        <v>65</v>
      </c>
    </row>
    <row r="928" spans="1:2" hidden="1" x14ac:dyDescent="0.35">
      <c r="A928" t="s">
        <v>14</v>
      </c>
      <c r="B928">
        <v>15</v>
      </c>
    </row>
    <row r="929" spans="1:2" hidden="1" x14ac:dyDescent="0.35">
      <c r="A929" t="s">
        <v>14</v>
      </c>
      <c r="B929">
        <v>37</v>
      </c>
    </row>
    <row r="930" spans="1:2" x14ac:dyDescent="0.35">
      <c r="A930" t="s">
        <v>20</v>
      </c>
      <c r="B930">
        <v>3777</v>
      </c>
    </row>
    <row r="931" spans="1:2" x14ac:dyDescent="0.35">
      <c r="A931" t="s">
        <v>20</v>
      </c>
      <c r="B931">
        <v>184</v>
      </c>
    </row>
    <row r="932" spans="1:2" x14ac:dyDescent="0.35">
      <c r="A932" t="s">
        <v>20</v>
      </c>
      <c r="B932">
        <v>85</v>
      </c>
    </row>
    <row r="933" spans="1:2" hidden="1" x14ac:dyDescent="0.35">
      <c r="A933" t="s">
        <v>14</v>
      </c>
      <c r="B933">
        <v>112</v>
      </c>
    </row>
    <row r="934" spans="1:2" x14ac:dyDescent="0.35">
      <c r="A934" t="s">
        <v>20</v>
      </c>
      <c r="B934">
        <v>144</v>
      </c>
    </row>
    <row r="935" spans="1:2" x14ac:dyDescent="0.35">
      <c r="A935" t="s">
        <v>20</v>
      </c>
      <c r="B935">
        <v>1902</v>
      </c>
    </row>
    <row r="936" spans="1:2" x14ac:dyDescent="0.35">
      <c r="A936" t="s">
        <v>20</v>
      </c>
      <c r="B936">
        <v>105</v>
      </c>
    </row>
    <row r="937" spans="1:2" x14ac:dyDescent="0.35">
      <c r="A937" t="s">
        <v>20</v>
      </c>
      <c r="B937">
        <v>132</v>
      </c>
    </row>
    <row r="938" spans="1:2" hidden="1" x14ac:dyDescent="0.35">
      <c r="A938" t="s">
        <v>14</v>
      </c>
      <c r="B938">
        <v>21</v>
      </c>
    </row>
    <row r="939" spans="1:2" hidden="1" x14ac:dyDescent="0.35">
      <c r="A939" t="s">
        <v>74</v>
      </c>
      <c r="B939">
        <v>976</v>
      </c>
    </row>
    <row r="940" spans="1:2" x14ac:dyDescent="0.35">
      <c r="A940" t="s">
        <v>20</v>
      </c>
      <c r="B940">
        <v>96</v>
      </c>
    </row>
    <row r="941" spans="1:2" hidden="1" x14ac:dyDescent="0.35">
      <c r="A941" t="s">
        <v>14</v>
      </c>
      <c r="B941">
        <v>67</v>
      </c>
    </row>
    <row r="942" spans="1:2" hidden="1" x14ac:dyDescent="0.35">
      <c r="A942" t="s">
        <v>47</v>
      </c>
      <c r="B942">
        <v>66</v>
      </c>
    </row>
    <row r="943" spans="1:2" hidden="1" x14ac:dyDescent="0.35">
      <c r="A943" t="s">
        <v>14</v>
      </c>
      <c r="B943">
        <v>78</v>
      </c>
    </row>
    <row r="944" spans="1:2" hidden="1" x14ac:dyDescent="0.35">
      <c r="A944" t="s">
        <v>14</v>
      </c>
      <c r="B944">
        <v>67</v>
      </c>
    </row>
    <row r="945" spans="1:2" x14ac:dyDescent="0.35">
      <c r="A945" t="s">
        <v>20</v>
      </c>
      <c r="B945">
        <v>114</v>
      </c>
    </row>
    <row r="946" spans="1:2" hidden="1" x14ac:dyDescent="0.35">
      <c r="A946" t="s">
        <v>14</v>
      </c>
      <c r="B946">
        <v>263</v>
      </c>
    </row>
    <row r="947" spans="1:2" hidden="1" x14ac:dyDescent="0.35">
      <c r="A947" t="s">
        <v>14</v>
      </c>
      <c r="B947">
        <v>1691</v>
      </c>
    </row>
    <row r="948" spans="1:2" hidden="1" x14ac:dyDescent="0.35">
      <c r="A948" t="s">
        <v>14</v>
      </c>
      <c r="B948">
        <v>181</v>
      </c>
    </row>
    <row r="949" spans="1:2" hidden="1" x14ac:dyDescent="0.35">
      <c r="A949" t="s">
        <v>14</v>
      </c>
      <c r="B949">
        <v>13</v>
      </c>
    </row>
    <row r="950" spans="1:2" hidden="1" x14ac:dyDescent="0.35">
      <c r="A950" t="s">
        <v>74</v>
      </c>
      <c r="B950">
        <v>160</v>
      </c>
    </row>
    <row r="951" spans="1:2" x14ac:dyDescent="0.35">
      <c r="A951" t="s">
        <v>20</v>
      </c>
      <c r="B951">
        <v>203</v>
      </c>
    </row>
    <row r="952" spans="1:2" hidden="1" x14ac:dyDescent="0.35">
      <c r="A952" t="s">
        <v>14</v>
      </c>
      <c r="B952">
        <v>1</v>
      </c>
    </row>
    <row r="953" spans="1:2" x14ac:dyDescent="0.35">
      <c r="A953" t="s">
        <v>20</v>
      </c>
      <c r="B953">
        <v>1559</v>
      </c>
    </row>
    <row r="954" spans="1:2" hidden="1" x14ac:dyDescent="0.35">
      <c r="A954" t="s">
        <v>74</v>
      </c>
      <c r="B954">
        <v>2266</v>
      </c>
    </row>
    <row r="955" spans="1:2" hidden="1" x14ac:dyDescent="0.35">
      <c r="A955" t="s">
        <v>14</v>
      </c>
      <c r="B955">
        <v>21</v>
      </c>
    </row>
    <row r="956" spans="1:2" x14ac:dyDescent="0.35">
      <c r="A956" t="s">
        <v>20</v>
      </c>
      <c r="B956">
        <v>1548</v>
      </c>
    </row>
    <row r="957" spans="1:2" x14ac:dyDescent="0.35">
      <c r="A957" t="s">
        <v>20</v>
      </c>
      <c r="B957">
        <v>80</v>
      </c>
    </row>
    <row r="958" spans="1:2" hidden="1" x14ac:dyDescent="0.35">
      <c r="A958" t="s">
        <v>14</v>
      </c>
      <c r="B958">
        <v>830</v>
      </c>
    </row>
    <row r="959" spans="1:2" x14ac:dyDescent="0.35">
      <c r="A959" t="s">
        <v>20</v>
      </c>
      <c r="B959">
        <v>131</v>
      </c>
    </row>
    <row r="960" spans="1:2" x14ac:dyDescent="0.35">
      <c r="A960" t="s">
        <v>20</v>
      </c>
      <c r="B960">
        <v>112</v>
      </c>
    </row>
    <row r="961" spans="1:2" hidden="1" x14ac:dyDescent="0.35">
      <c r="A961" t="s">
        <v>14</v>
      </c>
      <c r="B961">
        <v>130</v>
      </c>
    </row>
    <row r="962" spans="1:2" hidden="1" x14ac:dyDescent="0.35">
      <c r="A962" t="s">
        <v>14</v>
      </c>
      <c r="B962">
        <v>55</v>
      </c>
    </row>
    <row r="963" spans="1:2" x14ac:dyDescent="0.35">
      <c r="A963" t="s">
        <v>20</v>
      </c>
      <c r="B963">
        <v>155</v>
      </c>
    </row>
    <row r="964" spans="1:2" x14ac:dyDescent="0.35">
      <c r="A964" t="s">
        <v>20</v>
      </c>
      <c r="B964">
        <v>266</v>
      </c>
    </row>
    <row r="965" spans="1:2" hidden="1" x14ac:dyDescent="0.35">
      <c r="A965" t="s">
        <v>14</v>
      </c>
      <c r="B965">
        <v>114</v>
      </c>
    </row>
    <row r="966" spans="1:2" x14ac:dyDescent="0.35">
      <c r="A966" t="s">
        <v>20</v>
      </c>
      <c r="B966">
        <v>155</v>
      </c>
    </row>
    <row r="967" spans="1:2" x14ac:dyDescent="0.35">
      <c r="A967" t="s">
        <v>20</v>
      </c>
      <c r="B967">
        <v>207</v>
      </c>
    </row>
    <row r="968" spans="1:2" x14ac:dyDescent="0.35">
      <c r="A968" t="s">
        <v>20</v>
      </c>
      <c r="B968">
        <v>245</v>
      </c>
    </row>
    <row r="969" spans="1:2" x14ac:dyDescent="0.35">
      <c r="A969" t="s">
        <v>20</v>
      </c>
      <c r="B969">
        <v>1573</v>
      </c>
    </row>
    <row r="970" spans="1:2" x14ac:dyDescent="0.35">
      <c r="A970" t="s">
        <v>20</v>
      </c>
      <c r="B970">
        <v>114</v>
      </c>
    </row>
    <row r="971" spans="1:2" x14ac:dyDescent="0.35">
      <c r="A971" t="s">
        <v>20</v>
      </c>
      <c r="B971">
        <v>93</v>
      </c>
    </row>
    <row r="972" spans="1:2" hidden="1" x14ac:dyDescent="0.35">
      <c r="A972" t="s">
        <v>14</v>
      </c>
      <c r="B972">
        <v>594</v>
      </c>
    </row>
    <row r="973" spans="1:2" hidden="1" x14ac:dyDescent="0.35">
      <c r="A973" t="s">
        <v>14</v>
      </c>
      <c r="B973">
        <v>24</v>
      </c>
    </row>
    <row r="974" spans="1:2" x14ac:dyDescent="0.35">
      <c r="A974" t="s">
        <v>20</v>
      </c>
      <c r="B974">
        <v>1681</v>
      </c>
    </row>
    <row r="975" spans="1:2" hidden="1" x14ac:dyDescent="0.35">
      <c r="A975" t="s">
        <v>14</v>
      </c>
      <c r="B975">
        <v>252</v>
      </c>
    </row>
    <row r="976" spans="1:2" x14ac:dyDescent="0.35">
      <c r="A976" t="s">
        <v>20</v>
      </c>
      <c r="B976">
        <v>32</v>
      </c>
    </row>
    <row r="977" spans="1:2" x14ac:dyDescent="0.35">
      <c r="A977" t="s">
        <v>20</v>
      </c>
      <c r="B977">
        <v>135</v>
      </c>
    </row>
    <row r="978" spans="1:2" x14ac:dyDescent="0.35">
      <c r="A978" t="s">
        <v>20</v>
      </c>
      <c r="B978">
        <v>140</v>
      </c>
    </row>
    <row r="979" spans="1:2" hidden="1" x14ac:dyDescent="0.35">
      <c r="A979" t="s">
        <v>14</v>
      </c>
      <c r="B979">
        <v>67</v>
      </c>
    </row>
    <row r="980" spans="1:2" x14ac:dyDescent="0.35">
      <c r="A980" t="s">
        <v>20</v>
      </c>
      <c r="B980">
        <v>92</v>
      </c>
    </row>
    <row r="981" spans="1:2" x14ac:dyDescent="0.35">
      <c r="A981" t="s">
        <v>20</v>
      </c>
      <c r="B981">
        <v>1015</v>
      </c>
    </row>
    <row r="982" spans="1:2" hidden="1" x14ac:dyDescent="0.35">
      <c r="A982" t="s">
        <v>14</v>
      </c>
      <c r="B982">
        <v>742</v>
      </c>
    </row>
    <row r="983" spans="1:2" x14ac:dyDescent="0.35">
      <c r="A983" t="s">
        <v>20</v>
      </c>
      <c r="B983">
        <v>323</v>
      </c>
    </row>
    <row r="984" spans="1:2" hidden="1" x14ac:dyDescent="0.35">
      <c r="A984" t="s">
        <v>14</v>
      </c>
      <c r="B984">
        <v>75</v>
      </c>
    </row>
    <row r="985" spans="1:2" x14ac:dyDescent="0.35">
      <c r="A985" t="s">
        <v>20</v>
      </c>
      <c r="B985">
        <v>2326</v>
      </c>
    </row>
    <row r="986" spans="1:2" x14ac:dyDescent="0.35">
      <c r="A986" t="s">
        <v>20</v>
      </c>
      <c r="B986">
        <v>381</v>
      </c>
    </row>
    <row r="987" spans="1:2" hidden="1" x14ac:dyDescent="0.35">
      <c r="A987" t="s">
        <v>14</v>
      </c>
      <c r="B987">
        <v>4405</v>
      </c>
    </row>
    <row r="988" spans="1:2" hidden="1" x14ac:dyDescent="0.35">
      <c r="A988" t="s">
        <v>14</v>
      </c>
      <c r="B988">
        <v>92</v>
      </c>
    </row>
    <row r="989" spans="1:2" x14ac:dyDescent="0.35">
      <c r="A989" t="s">
        <v>20</v>
      </c>
      <c r="B989">
        <v>480</v>
      </c>
    </row>
    <row r="990" spans="1:2" hidden="1" x14ac:dyDescent="0.35">
      <c r="A990" t="s">
        <v>14</v>
      </c>
      <c r="B990">
        <v>64</v>
      </c>
    </row>
    <row r="991" spans="1:2" x14ac:dyDescent="0.35">
      <c r="A991" t="s">
        <v>20</v>
      </c>
      <c r="B991">
        <v>226</v>
      </c>
    </row>
    <row r="992" spans="1:2" hidden="1" x14ac:dyDescent="0.35">
      <c r="A992" t="s">
        <v>14</v>
      </c>
      <c r="B992">
        <v>64</v>
      </c>
    </row>
    <row r="993" spans="1:2" x14ac:dyDescent="0.35">
      <c r="A993" t="s">
        <v>20</v>
      </c>
      <c r="B993">
        <v>241</v>
      </c>
    </row>
    <row r="994" spans="1:2" x14ac:dyDescent="0.35">
      <c r="A994" t="s">
        <v>20</v>
      </c>
      <c r="B994">
        <v>132</v>
      </c>
    </row>
    <row r="995" spans="1:2" hidden="1" x14ac:dyDescent="0.35">
      <c r="A995" t="s">
        <v>74</v>
      </c>
      <c r="B995">
        <v>75</v>
      </c>
    </row>
    <row r="996" spans="1:2" hidden="1" x14ac:dyDescent="0.35">
      <c r="A996" t="s">
        <v>14</v>
      </c>
      <c r="B996">
        <v>842</v>
      </c>
    </row>
    <row r="997" spans="1:2" x14ac:dyDescent="0.35">
      <c r="A997" t="s">
        <v>20</v>
      </c>
      <c r="B997">
        <v>2043</v>
      </c>
    </row>
    <row r="998" spans="1:2" hidden="1" x14ac:dyDescent="0.35">
      <c r="A998" t="s">
        <v>14</v>
      </c>
      <c r="B998">
        <v>112</v>
      </c>
    </row>
    <row r="999" spans="1:2" hidden="1" x14ac:dyDescent="0.35">
      <c r="A999" t="s">
        <v>74</v>
      </c>
      <c r="B999">
        <v>139</v>
      </c>
    </row>
    <row r="1000" spans="1:2" hidden="1" x14ac:dyDescent="0.35">
      <c r="A1000" t="s">
        <v>14</v>
      </c>
      <c r="B1000">
        <v>374</v>
      </c>
    </row>
    <row r="1001" spans="1:2" hidden="1" x14ac:dyDescent="0.35">
      <c r="A1001" t="s">
        <v>74</v>
      </c>
      <c r="B1001">
        <v>1122</v>
      </c>
    </row>
    <row r="1002" spans="1:2" x14ac:dyDescent="0.35">
      <c r="B1002">
        <f>MIN(B2:B1001)</f>
        <v>0</v>
      </c>
    </row>
    <row r="1003" spans="1:2" x14ac:dyDescent="0.35">
      <c r="B1003">
        <f>MAX(B2:B1002)</f>
        <v>7295</v>
      </c>
    </row>
  </sheetData>
  <autoFilter ref="A1:B1001" xr:uid="{FF8EAEAE-973A-4E45-851F-3EF22917CDA7}">
    <filterColumn colId="0">
      <filters>
        <filter val="successful"/>
      </filters>
    </filterColumn>
  </autoFilter>
  <conditionalFormatting sqref="A2:A1001">
    <cfRule type="containsText" dxfId="8" priority="1" operator="containsText" text="canceled">
      <formula>NOT(ISERROR(SEARCH("canceled",A2)))</formula>
    </cfRule>
    <cfRule type="containsText" dxfId="9" priority="2" operator="containsText" text="live">
      <formula>NOT(ISERROR(SEARCH("live",A2)))</formula>
    </cfRule>
    <cfRule type="containsText" dxfId="10" priority="3" operator="containsText" text="successful">
      <formula>NOT(ISERROR(SEARCH("successful",A2)))</formula>
    </cfRule>
    <cfRule type="containsText" dxfId="11" priority="4" operator="containsText" text="failed">
      <formula>NOT(ISERROR(SEARCH("failed",A2)))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A2AC-D4ED-4073-A27F-34D69653CF79}">
  <sheetPr codeName="Sheet11" filterMode="1"/>
  <dimension ref="A1:I1002"/>
  <sheetViews>
    <sheetView workbookViewId="0">
      <selection activeCell="D965" sqref="D965"/>
    </sheetView>
  </sheetViews>
  <sheetFormatPr defaultRowHeight="15.5" x14ac:dyDescent="0.35"/>
  <sheetData>
    <row r="1" spans="1:9" x14ac:dyDescent="0.35">
      <c r="A1" t="str" cm="1">
        <f t="array" ref="A1:B1001">failed</f>
        <v>outcome</v>
      </c>
      <c r="B1" t="str">
        <v>backers_count</v>
      </c>
    </row>
    <row r="2" spans="1:9" x14ac:dyDescent="0.35">
      <c r="A2" t="str">
        <v>failed</v>
      </c>
      <c r="B2">
        <v>0</v>
      </c>
    </row>
    <row r="3" spans="1:9" hidden="1" x14ac:dyDescent="0.35">
      <c r="A3" t="str">
        <v>successful</v>
      </c>
      <c r="B3">
        <v>158</v>
      </c>
    </row>
    <row r="4" spans="1:9" hidden="1" x14ac:dyDescent="0.35">
      <c r="A4" t="str">
        <v>successful</v>
      </c>
      <c r="B4">
        <v>1425</v>
      </c>
    </row>
    <row r="5" spans="1:9" x14ac:dyDescent="0.35">
      <c r="A5" t="str">
        <v>failed</v>
      </c>
      <c r="B5">
        <v>24</v>
      </c>
      <c r="D5" t="s">
        <v>2107</v>
      </c>
      <c r="E5" t="s">
        <v>2108</v>
      </c>
      <c r="F5" t="s">
        <v>2109</v>
      </c>
      <c r="G5" t="s">
        <v>2110</v>
      </c>
      <c r="H5" t="s">
        <v>2111</v>
      </c>
      <c r="I5" t="s">
        <v>2112</v>
      </c>
    </row>
    <row r="6" spans="1:9" x14ac:dyDescent="0.35">
      <c r="A6" t="str">
        <v>failed</v>
      </c>
      <c r="B6">
        <v>53</v>
      </c>
      <c r="D6">
        <f>AVERAGE(B2,B1000)</f>
        <v>187</v>
      </c>
      <c r="E6">
        <f>MEDIAN(B2:B1000)</f>
        <v>184</v>
      </c>
      <c r="F6">
        <f>MIN(B2:B1000)</f>
        <v>0</v>
      </c>
      <c r="G6">
        <f>MAX(B2:B1001)</f>
        <v>7295</v>
      </c>
      <c r="H6">
        <f>VAR(B2:B1000)</f>
        <v>1295554.4506490456</v>
      </c>
      <c r="I6">
        <f>STDEV(B2:B1000)</f>
        <v>1138.2242532335381</v>
      </c>
    </row>
    <row r="7" spans="1:9" hidden="1" x14ac:dyDescent="0.35">
      <c r="A7" t="str">
        <v>successful</v>
      </c>
      <c r="B7">
        <v>174</v>
      </c>
    </row>
    <row r="8" spans="1:9" x14ac:dyDescent="0.35">
      <c r="A8" t="str">
        <v>failed</v>
      </c>
      <c r="B8">
        <v>18</v>
      </c>
    </row>
    <row r="9" spans="1:9" hidden="1" x14ac:dyDescent="0.35">
      <c r="A9" t="str">
        <v>successful</v>
      </c>
      <c r="B9">
        <v>227</v>
      </c>
    </row>
    <row r="10" spans="1:9" hidden="1" x14ac:dyDescent="0.35">
      <c r="A10" t="str">
        <v>live</v>
      </c>
      <c r="B10">
        <v>708</v>
      </c>
    </row>
    <row r="11" spans="1:9" x14ac:dyDescent="0.35">
      <c r="A11" t="str">
        <v>failed</v>
      </c>
      <c r="B11">
        <v>44</v>
      </c>
    </row>
    <row r="12" spans="1:9" hidden="1" x14ac:dyDescent="0.35">
      <c r="A12" t="str">
        <v>successful</v>
      </c>
      <c r="B12">
        <v>220</v>
      </c>
    </row>
    <row r="13" spans="1:9" x14ac:dyDescent="0.35">
      <c r="A13" t="str">
        <v>failed</v>
      </c>
      <c r="B13">
        <v>27</v>
      </c>
    </row>
    <row r="14" spans="1:9" x14ac:dyDescent="0.35">
      <c r="A14" t="str">
        <v>failed</v>
      </c>
      <c r="B14">
        <v>55</v>
      </c>
    </row>
    <row r="15" spans="1:9" hidden="1" x14ac:dyDescent="0.35">
      <c r="A15" t="str">
        <v>successful</v>
      </c>
      <c r="B15">
        <v>98</v>
      </c>
    </row>
    <row r="16" spans="1:9" x14ac:dyDescent="0.35">
      <c r="A16" t="str">
        <v>failed</v>
      </c>
      <c r="B16">
        <v>200</v>
      </c>
    </row>
    <row r="17" spans="1:2" x14ac:dyDescent="0.35">
      <c r="A17" t="str">
        <v>failed</v>
      </c>
      <c r="B17">
        <v>452</v>
      </c>
    </row>
    <row r="18" spans="1:2" hidden="1" x14ac:dyDescent="0.35">
      <c r="A18" t="str">
        <v>successful</v>
      </c>
      <c r="B18">
        <v>100</v>
      </c>
    </row>
    <row r="19" spans="1:2" hidden="1" x14ac:dyDescent="0.35">
      <c r="A19" t="str">
        <v>successful</v>
      </c>
      <c r="B19">
        <v>1249</v>
      </c>
    </row>
    <row r="20" spans="1:2" hidden="1" x14ac:dyDescent="0.35">
      <c r="A20" t="str">
        <v>canceled</v>
      </c>
      <c r="B20">
        <v>135</v>
      </c>
    </row>
    <row r="21" spans="1:2" x14ac:dyDescent="0.35">
      <c r="A21" t="str">
        <v>failed</v>
      </c>
      <c r="B21">
        <v>674</v>
      </c>
    </row>
    <row r="22" spans="1:2" hidden="1" x14ac:dyDescent="0.35">
      <c r="A22" t="str">
        <v>successful</v>
      </c>
      <c r="B22">
        <v>1396</v>
      </c>
    </row>
    <row r="23" spans="1:2" x14ac:dyDescent="0.35">
      <c r="A23" t="str">
        <v>failed</v>
      </c>
      <c r="B23">
        <v>558</v>
      </c>
    </row>
    <row r="24" spans="1:2" hidden="1" x14ac:dyDescent="0.35">
      <c r="A24" t="str">
        <v>successful</v>
      </c>
      <c r="B24">
        <v>890</v>
      </c>
    </row>
    <row r="25" spans="1:2" hidden="1" x14ac:dyDescent="0.35">
      <c r="A25" t="str">
        <v>successful</v>
      </c>
      <c r="B25">
        <v>142</v>
      </c>
    </row>
    <row r="26" spans="1:2" hidden="1" x14ac:dyDescent="0.35">
      <c r="A26" t="str">
        <v>successful</v>
      </c>
      <c r="B26">
        <v>2673</v>
      </c>
    </row>
    <row r="27" spans="1:2" hidden="1" x14ac:dyDescent="0.35">
      <c r="A27" t="str">
        <v>successful</v>
      </c>
      <c r="B27">
        <v>163</v>
      </c>
    </row>
    <row r="28" spans="1:2" hidden="1" x14ac:dyDescent="0.35">
      <c r="A28" t="str">
        <v>canceled</v>
      </c>
      <c r="B28">
        <v>1480</v>
      </c>
    </row>
    <row r="29" spans="1:2" x14ac:dyDescent="0.35">
      <c r="A29" t="str">
        <v>failed</v>
      </c>
      <c r="B29">
        <v>15</v>
      </c>
    </row>
    <row r="30" spans="1:2" hidden="1" x14ac:dyDescent="0.35">
      <c r="A30" t="str">
        <v>successful</v>
      </c>
      <c r="B30">
        <v>2220</v>
      </c>
    </row>
    <row r="31" spans="1:2" hidden="1" x14ac:dyDescent="0.35">
      <c r="A31" t="str">
        <v>successful</v>
      </c>
      <c r="B31">
        <v>1606</v>
      </c>
    </row>
    <row r="32" spans="1:2" hidden="1" x14ac:dyDescent="0.35">
      <c r="A32" t="str">
        <v>successful</v>
      </c>
      <c r="B32">
        <v>129</v>
      </c>
    </row>
    <row r="33" spans="1:2" hidden="1" x14ac:dyDescent="0.35">
      <c r="A33" t="str">
        <v>successful</v>
      </c>
      <c r="B33">
        <v>226</v>
      </c>
    </row>
    <row r="34" spans="1:2" x14ac:dyDescent="0.35">
      <c r="A34" t="str">
        <v>failed</v>
      </c>
      <c r="B34">
        <v>2307</v>
      </c>
    </row>
    <row r="35" spans="1:2" hidden="1" x14ac:dyDescent="0.35">
      <c r="A35" t="str">
        <v>successful</v>
      </c>
      <c r="B35">
        <v>5419</v>
      </c>
    </row>
    <row r="36" spans="1:2" hidden="1" x14ac:dyDescent="0.35">
      <c r="A36" t="str">
        <v>successful</v>
      </c>
      <c r="B36">
        <v>165</v>
      </c>
    </row>
    <row r="37" spans="1:2" hidden="1" x14ac:dyDescent="0.35">
      <c r="A37" t="str">
        <v>successful</v>
      </c>
      <c r="B37">
        <v>1965</v>
      </c>
    </row>
    <row r="38" spans="1:2" hidden="1" x14ac:dyDescent="0.35">
      <c r="A38" t="str">
        <v>successful</v>
      </c>
      <c r="B38">
        <v>16</v>
      </c>
    </row>
    <row r="39" spans="1:2" hidden="1" x14ac:dyDescent="0.35">
      <c r="A39" t="str">
        <v>successful</v>
      </c>
      <c r="B39">
        <v>107</v>
      </c>
    </row>
    <row r="40" spans="1:2" hidden="1" x14ac:dyDescent="0.35">
      <c r="A40" t="str">
        <v>successful</v>
      </c>
      <c r="B40">
        <v>134</v>
      </c>
    </row>
    <row r="41" spans="1:2" x14ac:dyDescent="0.35">
      <c r="A41" t="str">
        <v>failed</v>
      </c>
      <c r="B41">
        <v>88</v>
      </c>
    </row>
    <row r="42" spans="1:2" hidden="1" x14ac:dyDescent="0.35">
      <c r="A42" t="str">
        <v>successful</v>
      </c>
      <c r="B42">
        <v>198</v>
      </c>
    </row>
    <row r="43" spans="1:2" hidden="1" x14ac:dyDescent="0.35">
      <c r="A43" t="str">
        <v>successful</v>
      </c>
      <c r="B43">
        <v>111</v>
      </c>
    </row>
    <row r="44" spans="1:2" hidden="1" x14ac:dyDescent="0.35">
      <c r="A44" t="str">
        <v>successful</v>
      </c>
      <c r="B44">
        <v>222</v>
      </c>
    </row>
    <row r="45" spans="1:2" hidden="1" x14ac:dyDescent="0.35">
      <c r="A45" t="str">
        <v>successful</v>
      </c>
      <c r="B45">
        <v>6212</v>
      </c>
    </row>
    <row r="46" spans="1:2" hidden="1" x14ac:dyDescent="0.35">
      <c r="A46" t="str">
        <v>successful</v>
      </c>
      <c r="B46">
        <v>98</v>
      </c>
    </row>
    <row r="47" spans="1:2" x14ac:dyDescent="0.35">
      <c r="A47" t="str">
        <v>failed</v>
      </c>
      <c r="B47">
        <v>48</v>
      </c>
    </row>
    <row r="48" spans="1:2" hidden="1" x14ac:dyDescent="0.35">
      <c r="A48" t="str">
        <v>successful</v>
      </c>
      <c r="B48">
        <v>92</v>
      </c>
    </row>
    <row r="49" spans="1:2" hidden="1" x14ac:dyDescent="0.35">
      <c r="A49" t="str">
        <v>successful</v>
      </c>
      <c r="B49">
        <v>149</v>
      </c>
    </row>
    <row r="50" spans="1:2" hidden="1" x14ac:dyDescent="0.35">
      <c r="A50" t="str">
        <v>successful</v>
      </c>
      <c r="B50">
        <v>2431</v>
      </c>
    </row>
    <row r="51" spans="1:2" hidden="1" x14ac:dyDescent="0.35">
      <c r="A51" t="str">
        <v>successful</v>
      </c>
      <c r="B51">
        <v>303</v>
      </c>
    </row>
    <row r="52" spans="1:2" x14ac:dyDescent="0.35">
      <c r="A52" t="str">
        <v>failed</v>
      </c>
      <c r="B52">
        <v>1</v>
      </c>
    </row>
    <row r="53" spans="1:2" x14ac:dyDescent="0.35">
      <c r="A53" t="str">
        <v>failed</v>
      </c>
      <c r="B53">
        <v>1467</v>
      </c>
    </row>
    <row r="54" spans="1:2" x14ac:dyDescent="0.35">
      <c r="A54" t="str">
        <v>failed</v>
      </c>
      <c r="B54">
        <v>75</v>
      </c>
    </row>
    <row r="55" spans="1:2" hidden="1" x14ac:dyDescent="0.35">
      <c r="A55" t="str">
        <v>successful</v>
      </c>
      <c r="B55">
        <v>209</v>
      </c>
    </row>
    <row r="56" spans="1:2" x14ac:dyDescent="0.35">
      <c r="A56" t="str">
        <v>failed</v>
      </c>
      <c r="B56">
        <v>120</v>
      </c>
    </row>
    <row r="57" spans="1:2" hidden="1" x14ac:dyDescent="0.35">
      <c r="A57" t="str">
        <v>successful</v>
      </c>
      <c r="B57">
        <v>131</v>
      </c>
    </row>
    <row r="58" spans="1:2" hidden="1" x14ac:dyDescent="0.35">
      <c r="A58" t="str">
        <v>successful</v>
      </c>
      <c r="B58">
        <v>164</v>
      </c>
    </row>
    <row r="59" spans="1:2" hidden="1" x14ac:dyDescent="0.35">
      <c r="A59" t="str">
        <v>successful</v>
      </c>
      <c r="B59">
        <v>201</v>
      </c>
    </row>
    <row r="60" spans="1:2" hidden="1" x14ac:dyDescent="0.35">
      <c r="A60" t="str">
        <v>successful</v>
      </c>
      <c r="B60">
        <v>211</v>
      </c>
    </row>
    <row r="61" spans="1:2" hidden="1" x14ac:dyDescent="0.35">
      <c r="A61" t="str">
        <v>successful</v>
      </c>
      <c r="B61">
        <v>128</v>
      </c>
    </row>
    <row r="62" spans="1:2" hidden="1" x14ac:dyDescent="0.35">
      <c r="A62" t="str">
        <v>successful</v>
      </c>
      <c r="B62">
        <v>1600</v>
      </c>
    </row>
    <row r="63" spans="1:2" x14ac:dyDescent="0.35">
      <c r="A63" t="str">
        <v>failed</v>
      </c>
      <c r="B63">
        <v>2253</v>
      </c>
    </row>
    <row r="64" spans="1:2" hidden="1" x14ac:dyDescent="0.35">
      <c r="A64" t="str">
        <v>successful</v>
      </c>
      <c r="B64">
        <v>249</v>
      </c>
    </row>
    <row r="65" spans="1:2" x14ac:dyDescent="0.35">
      <c r="A65" t="str">
        <v>failed</v>
      </c>
      <c r="B65">
        <v>5</v>
      </c>
    </row>
    <row r="66" spans="1:2" x14ac:dyDescent="0.35">
      <c r="A66" t="str">
        <v>failed</v>
      </c>
      <c r="B66">
        <v>38</v>
      </c>
    </row>
    <row r="67" spans="1:2" hidden="1" x14ac:dyDescent="0.35">
      <c r="A67" t="str">
        <v>successful</v>
      </c>
      <c r="B67">
        <v>236</v>
      </c>
    </row>
    <row r="68" spans="1:2" x14ac:dyDescent="0.35">
      <c r="A68" t="str">
        <v>failed</v>
      </c>
      <c r="B68">
        <v>12</v>
      </c>
    </row>
    <row r="69" spans="1:2" hidden="1" x14ac:dyDescent="0.35">
      <c r="A69" t="str">
        <v>successful</v>
      </c>
      <c r="B69">
        <v>4065</v>
      </c>
    </row>
    <row r="70" spans="1:2" hidden="1" x14ac:dyDescent="0.35">
      <c r="A70" t="str">
        <v>successful</v>
      </c>
      <c r="B70">
        <v>246</v>
      </c>
    </row>
    <row r="71" spans="1:2" hidden="1" x14ac:dyDescent="0.35">
      <c r="A71" t="str">
        <v>canceled</v>
      </c>
      <c r="B71">
        <v>17</v>
      </c>
    </row>
    <row r="72" spans="1:2" hidden="1" x14ac:dyDescent="0.35">
      <c r="A72" t="str">
        <v>successful</v>
      </c>
      <c r="B72">
        <v>2475</v>
      </c>
    </row>
    <row r="73" spans="1:2" hidden="1" x14ac:dyDescent="0.35">
      <c r="A73" t="str">
        <v>successful</v>
      </c>
      <c r="B73">
        <v>76</v>
      </c>
    </row>
    <row r="74" spans="1:2" hidden="1" x14ac:dyDescent="0.35">
      <c r="A74" t="str">
        <v>successful</v>
      </c>
      <c r="B74">
        <v>54</v>
      </c>
    </row>
    <row r="75" spans="1:2" hidden="1" x14ac:dyDescent="0.35">
      <c r="A75" t="str">
        <v>successful</v>
      </c>
      <c r="B75">
        <v>88</v>
      </c>
    </row>
    <row r="76" spans="1:2" hidden="1" x14ac:dyDescent="0.35">
      <c r="A76" t="str">
        <v>successful</v>
      </c>
      <c r="B76">
        <v>85</v>
      </c>
    </row>
    <row r="77" spans="1:2" hidden="1" x14ac:dyDescent="0.35">
      <c r="A77" t="str">
        <v>successful</v>
      </c>
      <c r="B77">
        <v>170</v>
      </c>
    </row>
    <row r="78" spans="1:2" x14ac:dyDescent="0.35">
      <c r="A78" t="str">
        <v>failed</v>
      </c>
      <c r="B78">
        <v>1684</v>
      </c>
    </row>
    <row r="79" spans="1:2" x14ac:dyDescent="0.35">
      <c r="A79" t="str">
        <v>failed</v>
      </c>
      <c r="B79">
        <v>56</v>
      </c>
    </row>
    <row r="80" spans="1:2" hidden="1" x14ac:dyDescent="0.35">
      <c r="A80" t="str">
        <v>successful</v>
      </c>
      <c r="B80">
        <v>330</v>
      </c>
    </row>
    <row r="81" spans="1:2" x14ac:dyDescent="0.35">
      <c r="A81" t="str">
        <v>failed</v>
      </c>
      <c r="B81">
        <v>838</v>
      </c>
    </row>
    <row r="82" spans="1:2" hidden="1" x14ac:dyDescent="0.35">
      <c r="A82" t="str">
        <v>successful</v>
      </c>
      <c r="B82">
        <v>127</v>
      </c>
    </row>
    <row r="83" spans="1:2" hidden="1" x14ac:dyDescent="0.35">
      <c r="A83" t="str">
        <v>successful</v>
      </c>
      <c r="B83">
        <v>411</v>
      </c>
    </row>
    <row r="84" spans="1:2" hidden="1" x14ac:dyDescent="0.35">
      <c r="A84" t="str">
        <v>successful</v>
      </c>
      <c r="B84">
        <v>180</v>
      </c>
    </row>
    <row r="85" spans="1:2" x14ac:dyDescent="0.35">
      <c r="A85" t="str">
        <v>failed</v>
      </c>
      <c r="B85">
        <v>1000</v>
      </c>
    </row>
    <row r="86" spans="1:2" hidden="1" x14ac:dyDescent="0.35">
      <c r="A86" t="str">
        <v>successful</v>
      </c>
      <c r="B86">
        <v>374</v>
      </c>
    </row>
    <row r="87" spans="1:2" hidden="1" x14ac:dyDescent="0.35">
      <c r="A87" t="str">
        <v>successful</v>
      </c>
      <c r="B87">
        <v>71</v>
      </c>
    </row>
    <row r="88" spans="1:2" hidden="1" x14ac:dyDescent="0.35">
      <c r="A88" t="str">
        <v>successful</v>
      </c>
      <c r="B88">
        <v>203</v>
      </c>
    </row>
    <row r="89" spans="1:2" x14ac:dyDescent="0.35">
      <c r="A89" t="str">
        <v>failed</v>
      </c>
      <c r="B89">
        <v>1482</v>
      </c>
    </row>
    <row r="90" spans="1:2" hidden="1" x14ac:dyDescent="0.35">
      <c r="A90" t="str">
        <v>successful</v>
      </c>
      <c r="B90">
        <v>113</v>
      </c>
    </row>
    <row r="91" spans="1:2" hidden="1" x14ac:dyDescent="0.35">
      <c r="A91" t="str">
        <v>successful</v>
      </c>
      <c r="B91">
        <v>96</v>
      </c>
    </row>
    <row r="92" spans="1:2" x14ac:dyDescent="0.35">
      <c r="A92" t="str">
        <v>failed</v>
      </c>
      <c r="B92">
        <v>106</v>
      </c>
    </row>
    <row r="93" spans="1:2" x14ac:dyDescent="0.35">
      <c r="A93" t="str">
        <v>failed</v>
      </c>
      <c r="B93">
        <v>679</v>
      </c>
    </row>
    <row r="94" spans="1:2" hidden="1" x14ac:dyDescent="0.35">
      <c r="A94" t="str">
        <v>successful</v>
      </c>
      <c r="B94">
        <v>498</v>
      </c>
    </row>
    <row r="95" spans="1:2" hidden="1" x14ac:dyDescent="0.35">
      <c r="A95" t="str">
        <v>canceled</v>
      </c>
      <c r="B95">
        <v>610</v>
      </c>
    </row>
    <row r="96" spans="1:2" hidden="1" x14ac:dyDescent="0.35">
      <c r="A96" t="str">
        <v>successful</v>
      </c>
      <c r="B96">
        <v>180</v>
      </c>
    </row>
    <row r="97" spans="1:2" hidden="1" x14ac:dyDescent="0.35">
      <c r="A97" t="str">
        <v>successful</v>
      </c>
      <c r="B97">
        <v>27</v>
      </c>
    </row>
    <row r="98" spans="1:2" hidden="1" x14ac:dyDescent="0.35">
      <c r="A98" t="str">
        <v>successful</v>
      </c>
      <c r="B98">
        <v>2331</v>
      </c>
    </row>
    <row r="99" spans="1:2" hidden="1" x14ac:dyDescent="0.35">
      <c r="A99" t="str">
        <v>successful</v>
      </c>
      <c r="B99">
        <v>113</v>
      </c>
    </row>
    <row r="100" spans="1:2" x14ac:dyDescent="0.35">
      <c r="A100" t="str">
        <v>failed</v>
      </c>
      <c r="B100">
        <v>1220</v>
      </c>
    </row>
    <row r="101" spans="1:2" hidden="1" x14ac:dyDescent="0.35">
      <c r="A101" t="str">
        <v>successful</v>
      </c>
      <c r="B101">
        <v>164</v>
      </c>
    </row>
    <row r="102" spans="1:2" x14ac:dyDescent="0.35">
      <c r="A102" t="str">
        <v>failed</v>
      </c>
      <c r="B102">
        <v>1</v>
      </c>
    </row>
    <row r="103" spans="1:2" hidden="1" x14ac:dyDescent="0.35">
      <c r="A103" t="str">
        <v>successful</v>
      </c>
      <c r="B103">
        <v>164</v>
      </c>
    </row>
    <row r="104" spans="1:2" hidden="1" x14ac:dyDescent="0.35">
      <c r="A104" t="str">
        <v>successful</v>
      </c>
      <c r="B104">
        <v>336</v>
      </c>
    </row>
    <row r="105" spans="1:2" x14ac:dyDescent="0.35">
      <c r="A105" t="str">
        <v>failed</v>
      </c>
      <c r="B105">
        <v>37</v>
      </c>
    </row>
    <row r="106" spans="1:2" hidden="1" x14ac:dyDescent="0.35">
      <c r="A106" t="str">
        <v>successful</v>
      </c>
      <c r="B106">
        <v>1917</v>
      </c>
    </row>
    <row r="107" spans="1:2" hidden="1" x14ac:dyDescent="0.35">
      <c r="A107" t="str">
        <v>successful</v>
      </c>
      <c r="B107">
        <v>95</v>
      </c>
    </row>
    <row r="108" spans="1:2" hidden="1" x14ac:dyDescent="0.35">
      <c r="A108" t="str">
        <v>successful</v>
      </c>
      <c r="B108">
        <v>147</v>
      </c>
    </row>
    <row r="109" spans="1:2" hidden="1" x14ac:dyDescent="0.35">
      <c r="A109" t="str">
        <v>successful</v>
      </c>
      <c r="B109">
        <v>86</v>
      </c>
    </row>
    <row r="110" spans="1:2" hidden="1" x14ac:dyDescent="0.35">
      <c r="A110" t="str">
        <v>successful</v>
      </c>
      <c r="B110">
        <v>83</v>
      </c>
    </row>
    <row r="111" spans="1:2" x14ac:dyDescent="0.35">
      <c r="A111" t="str">
        <v>failed</v>
      </c>
      <c r="B111">
        <v>60</v>
      </c>
    </row>
    <row r="112" spans="1:2" x14ac:dyDescent="0.35">
      <c r="A112" t="str">
        <v>failed</v>
      </c>
      <c r="B112">
        <v>296</v>
      </c>
    </row>
    <row r="113" spans="1:2" hidden="1" x14ac:dyDescent="0.35">
      <c r="A113" t="str">
        <v>successful</v>
      </c>
      <c r="B113">
        <v>676</v>
      </c>
    </row>
    <row r="114" spans="1:2" hidden="1" x14ac:dyDescent="0.35">
      <c r="A114" t="str">
        <v>successful</v>
      </c>
      <c r="B114">
        <v>361</v>
      </c>
    </row>
    <row r="115" spans="1:2" hidden="1" x14ac:dyDescent="0.35">
      <c r="A115" t="str">
        <v>successful</v>
      </c>
      <c r="B115">
        <v>131</v>
      </c>
    </row>
    <row r="116" spans="1:2" hidden="1" x14ac:dyDescent="0.35">
      <c r="A116" t="str">
        <v>successful</v>
      </c>
      <c r="B116">
        <v>126</v>
      </c>
    </row>
    <row r="117" spans="1:2" x14ac:dyDescent="0.35">
      <c r="A117" t="str">
        <v>failed</v>
      </c>
      <c r="B117">
        <v>3304</v>
      </c>
    </row>
    <row r="118" spans="1:2" x14ac:dyDescent="0.35">
      <c r="A118" t="str">
        <v>failed</v>
      </c>
      <c r="B118">
        <v>73</v>
      </c>
    </row>
    <row r="119" spans="1:2" hidden="1" x14ac:dyDescent="0.35">
      <c r="A119" t="str">
        <v>successful</v>
      </c>
      <c r="B119">
        <v>275</v>
      </c>
    </row>
    <row r="120" spans="1:2" hidden="1" x14ac:dyDescent="0.35">
      <c r="A120" t="str">
        <v>successful</v>
      </c>
      <c r="B120">
        <v>67</v>
      </c>
    </row>
    <row r="121" spans="1:2" hidden="1" x14ac:dyDescent="0.35">
      <c r="A121" t="str">
        <v>successful</v>
      </c>
      <c r="B121">
        <v>154</v>
      </c>
    </row>
    <row r="122" spans="1:2" hidden="1" x14ac:dyDescent="0.35">
      <c r="A122" t="str">
        <v>successful</v>
      </c>
      <c r="B122">
        <v>1782</v>
      </c>
    </row>
    <row r="123" spans="1:2" hidden="1" x14ac:dyDescent="0.35">
      <c r="A123" t="str">
        <v>successful</v>
      </c>
      <c r="B123">
        <v>903</v>
      </c>
    </row>
    <row r="124" spans="1:2" x14ac:dyDescent="0.35">
      <c r="A124" t="str">
        <v>failed</v>
      </c>
      <c r="B124">
        <v>3387</v>
      </c>
    </row>
    <row r="125" spans="1:2" x14ac:dyDescent="0.35">
      <c r="A125" t="str">
        <v>failed</v>
      </c>
      <c r="B125">
        <v>662</v>
      </c>
    </row>
    <row r="126" spans="1:2" hidden="1" x14ac:dyDescent="0.35">
      <c r="A126" t="str">
        <v>successful</v>
      </c>
      <c r="B126">
        <v>94</v>
      </c>
    </row>
    <row r="127" spans="1:2" hidden="1" x14ac:dyDescent="0.35">
      <c r="A127" t="str">
        <v>successful</v>
      </c>
      <c r="B127">
        <v>180</v>
      </c>
    </row>
    <row r="128" spans="1:2" x14ac:dyDescent="0.35">
      <c r="A128" t="str">
        <v>failed</v>
      </c>
      <c r="B128">
        <v>774</v>
      </c>
    </row>
    <row r="129" spans="1:2" x14ac:dyDescent="0.35">
      <c r="A129" t="str">
        <v>failed</v>
      </c>
      <c r="B129">
        <v>672</v>
      </c>
    </row>
    <row r="130" spans="1:2" hidden="1" x14ac:dyDescent="0.35">
      <c r="A130" t="str">
        <v>canceled</v>
      </c>
      <c r="B130">
        <v>532</v>
      </c>
    </row>
    <row r="131" spans="1:2" hidden="1" x14ac:dyDescent="0.35">
      <c r="A131" t="str">
        <v>canceled</v>
      </c>
      <c r="B131">
        <v>55</v>
      </c>
    </row>
    <row r="132" spans="1:2" hidden="1" x14ac:dyDescent="0.35">
      <c r="A132" t="str">
        <v>successful</v>
      </c>
      <c r="B132">
        <v>533</v>
      </c>
    </row>
    <row r="133" spans="1:2" hidden="1" x14ac:dyDescent="0.35">
      <c r="A133" t="str">
        <v>successful</v>
      </c>
      <c r="B133">
        <v>2443</v>
      </c>
    </row>
    <row r="134" spans="1:2" hidden="1" x14ac:dyDescent="0.35">
      <c r="A134" t="str">
        <v>successful</v>
      </c>
      <c r="B134">
        <v>89</v>
      </c>
    </row>
    <row r="135" spans="1:2" hidden="1" x14ac:dyDescent="0.35">
      <c r="A135" t="str">
        <v>successful</v>
      </c>
      <c r="B135">
        <v>159</v>
      </c>
    </row>
    <row r="136" spans="1:2" x14ac:dyDescent="0.35">
      <c r="A136" t="str">
        <v>failed</v>
      </c>
      <c r="B136">
        <v>940</v>
      </c>
    </row>
    <row r="137" spans="1:2" x14ac:dyDescent="0.35">
      <c r="A137" t="str">
        <v>failed</v>
      </c>
      <c r="B137">
        <v>117</v>
      </c>
    </row>
    <row r="138" spans="1:2" hidden="1" x14ac:dyDescent="0.35">
      <c r="A138" t="str">
        <v>canceled</v>
      </c>
      <c r="B138">
        <v>58</v>
      </c>
    </row>
    <row r="139" spans="1:2" hidden="1" x14ac:dyDescent="0.35">
      <c r="A139" t="str">
        <v>successful</v>
      </c>
      <c r="B139">
        <v>50</v>
      </c>
    </row>
    <row r="140" spans="1:2" x14ac:dyDescent="0.35">
      <c r="A140" t="str">
        <v>failed</v>
      </c>
      <c r="B140">
        <v>115</v>
      </c>
    </row>
    <row r="141" spans="1:2" x14ac:dyDescent="0.35">
      <c r="A141" t="str">
        <v>failed</v>
      </c>
      <c r="B141">
        <v>326</v>
      </c>
    </row>
    <row r="142" spans="1:2" hidden="1" x14ac:dyDescent="0.35">
      <c r="A142" t="str">
        <v>successful</v>
      </c>
      <c r="B142">
        <v>186</v>
      </c>
    </row>
    <row r="143" spans="1:2" hidden="1" x14ac:dyDescent="0.35">
      <c r="A143" t="str">
        <v>successful</v>
      </c>
      <c r="B143">
        <v>1071</v>
      </c>
    </row>
    <row r="144" spans="1:2" hidden="1" x14ac:dyDescent="0.35">
      <c r="A144" t="str">
        <v>successful</v>
      </c>
      <c r="B144">
        <v>117</v>
      </c>
    </row>
    <row r="145" spans="1:2" hidden="1" x14ac:dyDescent="0.35">
      <c r="A145" t="str">
        <v>successful</v>
      </c>
      <c r="B145">
        <v>70</v>
      </c>
    </row>
    <row r="146" spans="1:2" hidden="1" x14ac:dyDescent="0.35">
      <c r="A146" t="str">
        <v>successful</v>
      </c>
      <c r="B146">
        <v>135</v>
      </c>
    </row>
    <row r="147" spans="1:2" hidden="1" x14ac:dyDescent="0.35">
      <c r="A147" t="str">
        <v>successful</v>
      </c>
      <c r="B147">
        <v>768</v>
      </c>
    </row>
    <row r="148" spans="1:2" hidden="1" x14ac:dyDescent="0.35">
      <c r="A148" t="str">
        <v>canceled</v>
      </c>
      <c r="B148">
        <v>51</v>
      </c>
    </row>
    <row r="149" spans="1:2" hidden="1" x14ac:dyDescent="0.35">
      <c r="A149" t="str">
        <v>successful</v>
      </c>
      <c r="B149">
        <v>199</v>
      </c>
    </row>
    <row r="150" spans="1:2" hidden="1" x14ac:dyDescent="0.35">
      <c r="A150" t="str">
        <v>successful</v>
      </c>
      <c r="B150">
        <v>107</v>
      </c>
    </row>
    <row r="151" spans="1:2" hidden="1" x14ac:dyDescent="0.35">
      <c r="A151" t="str">
        <v>successful</v>
      </c>
      <c r="B151">
        <v>195</v>
      </c>
    </row>
    <row r="152" spans="1:2" x14ac:dyDescent="0.35">
      <c r="A152" t="str">
        <v>failed</v>
      </c>
      <c r="B152">
        <v>1</v>
      </c>
    </row>
    <row r="153" spans="1:2" x14ac:dyDescent="0.35">
      <c r="A153" t="str">
        <v>failed</v>
      </c>
      <c r="B153">
        <v>1467</v>
      </c>
    </row>
    <row r="154" spans="1:2" hidden="1" x14ac:dyDescent="0.35">
      <c r="A154" t="str">
        <v>successful</v>
      </c>
      <c r="B154">
        <v>3376</v>
      </c>
    </row>
    <row r="155" spans="1:2" x14ac:dyDescent="0.35">
      <c r="A155" t="str">
        <v>failed</v>
      </c>
      <c r="B155">
        <v>5681</v>
      </c>
    </row>
    <row r="156" spans="1:2" x14ac:dyDescent="0.35">
      <c r="A156" t="str">
        <v>failed</v>
      </c>
      <c r="B156">
        <v>1059</v>
      </c>
    </row>
    <row r="157" spans="1:2" x14ac:dyDescent="0.35">
      <c r="A157" t="str">
        <v>failed</v>
      </c>
      <c r="B157">
        <v>1194</v>
      </c>
    </row>
    <row r="158" spans="1:2" hidden="1" x14ac:dyDescent="0.35">
      <c r="A158" t="str">
        <v>canceled</v>
      </c>
      <c r="B158">
        <v>379</v>
      </c>
    </row>
    <row r="159" spans="1:2" x14ac:dyDescent="0.35">
      <c r="A159" t="str">
        <v>failed</v>
      </c>
      <c r="B159">
        <v>30</v>
      </c>
    </row>
    <row r="160" spans="1:2" hidden="1" x14ac:dyDescent="0.35">
      <c r="A160" t="str">
        <v>successful</v>
      </c>
      <c r="B160">
        <v>41</v>
      </c>
    </row>
    <row r="161" spans="1:2" hidden="1" x14ac:dyDescent="0.35">
      <c r="A161" t="str">
        <v>successful</v>
      </c>
      <c r="B161">
        <v>1821</v>
      </c>
    </row>
    <row r="162" spans="1:2" hidden="1" x14ac:dyDescent="0.35">
      <c r="A162" t="str">
        <v>successful</v>
      </c>
      <c r="B162">
        <v>164</v>
      </c>
    </row>
    <row r="163" spans="1:2" x14ac:dyDescent="0.35">
      <c r="A163" t="str">
        <v>failed</v>
      </c>
      <c r="B163">
        <v>75</v>
      </c>
    </row>
    <row r="164" spans="1:2" hidden="1" x14ac:dyDescent="0.35">
      <c r="A164" t="str">
        <v>successful</v>
      </c>
      <c r="B164">
        <v>157</v>
      </c>
    </row>
    <row r="165" spans="1:2" hidden="1" x14ac:dyDescent="0.35">
      <c r="A165" t="str">
        <v>successful</v>
      </c>
      <c r="B165">
        <v>246</v>
      </c>
    </row>
    <row r="166" spans="1:2" hidden="1" x14ac:dyDescent="0.35">
      <c r="A166" t="str">
        <v>successful</v>
      </c>
      <c r="B166">
        <v>1396</v>
      </c>
    </row>
    <row r="167" spans="1:2" hidden="1" x14ac:dyDescent="0.35">
      <c r="A167" t="str">
        <v>successful</v>
      </c>
      <c r="B167">
        <v>2506</v>
      </c>
    </row>
    <row r="168" spans="1:2" hidden="1" x14ac:dyDescent="0.35">
      <c r="A168" t="str">
        <v>successful</v>
      </c>
      <c r="B168">
        <v>244</v>
      </c>
    </row>
    <row r="169" spans="1:2" hidden="1" x14ac:dyDescent="0.35">
      <c r="A169" t="str">
        <v>successful</v>
      </c>
      <c r="B169">
        <v>146</v>
      </c>
    </row>
    <row r="170" spans="1:2" x14ac:dyDescent="0.35">
      <c r="A170" t="str">
        <v>failed</v>
      </c>
      <c r="B170">
        <v>955</v>
      </c>
    </row>
    <row r="171" spans="1:2" hidden="1" x14ac:dyDescent="0.35">
      <c r="A171" t="str">
        <v>successful</v>
      </c>
      <c r="B171">
        <v>1267</v>
      </c>
    </row>
    <row r="172" spans="1:2" x14ac:dyDescent="0.35">
      <c r="A172" t="str">
        <v>failed</v>
      </c>
      <c r="B172">
        <v>67</v>
      </c>
    </row>
    <row r="173" spans="1:2" x14ac:dyDescent="0.35">
      <c r="A173" t="str">
        <v>failed</v>
      </c>
      <c r="B173">
        <v>5</v>
      </c>
    </row>
    <row r="174" spans="1:2" x14ac:dyDescent="0.35">
      <c r="A174" t="str">
        <v>failed</v>
      </c>
      <c r="B174">
        <v>26</v>
      </c>
    </row>
    <row r="175" spans="1:2" hidden="1" x14ac:dyDescent="0.35">
      <c r="A175" t="str">
        <v>successful</v>
      </c>
      <c r="B175">
        <v>1561</v>
      </c>
    </row>
    <row r="176" spans="1:2" hidden="1" x14ac:dyDescent="0.35">
      <c r="A176" t="str">
        <v>successful</v>
      </c>
      <c r="B176">
        <v>48</v>
      </c>
    </row>
    <row r="177" spans="1:2" x14ac:dyDescent="0.35">
      <c r="A177" t="str">
        <v>failed</v>
      </c>
      <c r="B177">
        <v>1130</v>
      </c>
    </row>
    <row r="178" spans="1:2" x14ac:dyDescent="0.35">
      <c r="A178" t="str">
        <v>failed</v>
      </c>
      <c r="B178">
        <v>782</v>
      </c>
    </row>
    <row r="179" spans="1:2" hidden="1" x14ac:dyDescent="0.35">
      <c r="A179" t="str">
        <v>successful</v>
      </c>
      <c r="B179">
        <v>2739</v>
      </c>
    </row>
    <row r="180" spans="1:2" x14ac:dyDescent="0.35">
      <c r="A180" t="str">
        <v>failed</v>
      </c>
      <c r="B180">
        <v>210</v>
      </c>
    </row>
    <row r="181" spans="1:2" hidden="1" x14ac:dyDescent="0.35">
      <c r="A181" t="str">
        <v>successful</v>
      </c>
      <c r="B181">
        <v>3537</v>
      </c>
    </row>
    <row r="182" spans="1:2" hidden="1" x14ac:dyDescent="0.35">
      <c r="A182" t="str">
        <v>successful</v>
      </c>
      <c r="B182">
        <v>2107</v>
      </c>
    </row>
    <row r="183" spans="1:2" x14ac:dyDescent="0.35">
      <c r="A183" t="str">
        <v>failed</v>
      </c>
      <c r="B183">
        <v>136</v>
      </c>
    </row>
    <row r="184" spans="1:2" hidden="1" x14ac:dyDescent="0.35">
      <c r="A184" t="str">
        <v>successful</v>
      </c>
      <c r="B184">
        <v>3318</v>
      </c>
    </row>
    <row r="185" spans="1:2" x14ac:dyDescent="0.35">
      <c r="A185" t="str">
        <v>failed</v>
      </c>
      <c r="B185">
        <v>86</v>
      </c>
    </row>
    <row r="186" spans="1:2" hidden="1" x14ac:dyDescent="0.35">
      <c r="A186" t="str">
        <v>successful</v>
      </c>
      <c r="B186">
        <v>340</v>
      </c>
    </row>
    <row r="187" spans="1:2" x14ac:dyDescent="0.35">
      <c r="A187" t="str">
        <v>failed</v>
      </c>
      <c r="B187">
        <v>19</v>
      </c>
    </row>
    <row r="188" spans="1:2" x14ac:dyDescent="0.35">
      <c r="A188" t="str">
        <v>failed</v>
      </c>
      <c r="B188">
        <v>886</v>
      </c>
    </row>
    <row r="189" spans="1:2" hidden="1" x14ac:dyDescent="0.35">
      <c r="A189" t="str">
        <v>successful</v>
      </c>
      <c r="B189">
        <v>1442</v>
      </c>
    </row>
    <row r="190" spans="1:2" x14ac:dyDescent="0.35">
      <c r="A190" t="str">
        <v>failed</v>
      </c>
      <c r="B190">
        <v>35</v>
      </c>
    </row>
    <row r="191" spans="1:2" hidden="1" x14ac:dyDescent="0.35">
      <c r="A191" t="str">
        <v>canceled</v>
      </c>
      <c r="B191">
        <v>441</v>
      </c>
    </row>
    <row r="192" spans="1:2" x14ac:dyDescent="0.35">
      <c r="A192" t="str">
        <v>failed</v>
      </c>
      <c r="B192">
        <v>24</v>
      </c>
    </row>
    <row r="193" spans="1:2" x14ac:dyDescent="0.35">
      <c r="A193" t="str">
        <v>failed</v>
      </c>
      <c r="B193">
        <v>86</v>
      </c>
    </row>
    <row r="194" spans="1:2" x14ac:dyDescent="0.35">
      <c r="A194" t="str">
        <v>failed</v>
      </c>
      <c r="B194">
        <v>243</v>
      </c>
    </row>
    <row r="195" spans="1:2" x14ac:dyDescent="0.35">
      <c r="A195" t="str">
        <v>failed</v>
      </c>
      <c r="B195">
        <v>65</v>
      </c>
    </row>
    <row r="196" spans="1:2" hidden="1" x14ac:dyDescent="0.35">
      <c r="A196" t="str">
        <v>successful</v>
      </c>
      <c r="B196">
        <v>126</v>
      </c>
    </row>
    <row r="197" spans="1:2" hidden="1" x14ac:dyDescent="0.35">
      <c r="A197" t="str">
        <v>successful</v>
      </c>
      <c r="B197">
        <v>524</v>
      </c>
    </row>
    <row r="198" spans="1:2" x14ac:dyDescent="0.35">
      <c r="A198" t="str">
        <v>failed</v>
      </c>
      <c r="B198">
        <v>100</v>
      </c>
    </row>
    <row r="199" spans="1:2" hidden="1" x14ac:dyDescent="0.35">
      <c r="A199" t="str">
        <v>successful</v>
      </c>
      <c r="B199">
        <v>1989</v>
      </c>
    </row>
    <row r="200" spans="1:2" x14ac:dyDescent="0.35">
      <c r="A200" t="str">
        <v>failed</v>
      </c>
      <c r="B200">
        <v>168</v>
      </c>
    </row>
    <row r="201" spans="1:2" x14ac:dyDescent="0.35">
      <c r="A201" t="str">
        <v>failed</v>
      </c>
      <c r="B201">
        <v>13</v>
      </c>
    </row>
    <row r="202" spans="1:2" x14ac:dyDescent="0.35">
      <c r="A202" t="str">
        <v>failed</v>
      </c>
      <c r="B202">
        <v>1</v>
      </c>
    </row>
    <row r="203" spans="1:2" hidden="1" x14ac:dyDescent="0.35">
      <c r="A203" t="str">
        <v>successful</v>
      </c>
      <c r="B203">
        <v>157</v>
      </c>
    </row>
    <row r="204" spans="1:2" hidden="1" x14ac:dyDescent="0.35">
      <c r="A204" t="str">
        <v>canceled</v>
      </c>
      <c r="B204">
        <v>82</v>
      </c>
    </row>
    <row r="205" spans="1:2" hidden="1" x14ac:dyDescent="0.35">
      <c r="A205" t="str">
        <v>successful</v>
      </c>
      <c r="B205">
        <v>4498</v>
      </c>
    </row>
    <row r="206" spans="1:2" x14ac:dyDescent="0.35">
      <c r="A206" t="str">
        <v>failed</v>
      </c>
      <c r="B206">
        <v>40</v>
      </c>
    </row>
    <row r="207" spans="1:2" hidden="1" x14ac:dyDescent="0.35">
      <c r="A207" t="str">
        <v>successful</v>
      </c>
      <c r="B207">
        <v>80</v>
      </c>
    </row>
    <row r="208" spans="1:2" hidden="1" x14ac:dyDescent="0.35">
      <c r="A208" t="str">
        <v>canceled</v>
      </c>
      <c r="B208">
        <v>57</v>
      </c>
    </row>
    <row r="209" spans="1:2" hidden="1" x14ac:dyDescent="0.35">
      <c r="A209" t="str">
        <v>successful</v>
      </c>
      <c r="B209">
        <v>43</v>
      </c>
    </row>
    <row r="210" spans="1:2" hidden="1" x14ac:dyDescent="0.35">
      <c r="A210" t="str">
        <v>successful</v>
      </c>
      <c r="B210">
        <v>2053</v>
      </c>
    </row>
    <row r="211" spans="1:2" hidden="1" x14ac:dyDescent="0.35">
      <c r="A211" t="str">
        <v>live</v>
      </c>
      <c r="B211">
        <v>808</v>
      </c>
    </row>
    <row r="212" spans="1:2" x14ac:dyDescent="0.35">
      <c r="A212" t="str">
        <v>failed</v>
      </c>
      <c r="B212">
        <v>226</v>
      </c>
    </row>
    <row r="213" spans="1:2" x14ac:dyDescent="0.35">
      <c r="A213" t="str">
        <v>failed</v>
      </c>
      <c r="B213">
        <v>1625</v>
      </c>
    </row>
    <row r="214" spans="1:2" hidden="1" x14ac:dyDescent="0.35">
      <c r="A214" t="str">
        <v>successful</v>
      </c>
      <c r="B214">
        <v>168</v>
      </c>
    </row>
    <row r="215" spans="1:2" hidden="1" x14ac:dyDescent="0.35">
      <c r="A215" t="str">
        <v>successful</v>
      </c>
      <c r="B215">
        <v>4289</v>
      </c>
    </row>
    <row r="216" spans="1:2" hidden="1" x14ac:dyDescent="0.35">
      <c r="A216" t="str">
        <v>successful</v>
      </c>
      <c r="B216">
        <v>165</v>
      </c>
    </row>
    <row r="217" spans="1:2" x14ac:dyDescent="0.35">
      <c r="A217" t="str">
        <v>failed</v>
      </c>
      <c r="B217">
        <v>143</v>
      </c>
    </row>
    <row r="218" spans="1:2" hidden="1" x14ac:dyDescent="0.35">
      <c r="A218" t="str">
        <v>successful</v>
      </c>
      <c r="B218">
        <v>1815</v>
      </c>
    </row>
    <row r="219" spans="1:2" x14ac:dyDescent="0.35">
      <c r="A219" t="str">
        <v>failed</v>
      </c>
      <c r="B219">
        <v>934</v>
      </c>
    </row>
    <row r="220" spans="1:2" hidden="1" x14ac:dyDescent="0.35">
      <c r="A220" t="str">
        <v>successful</v>
      </c>
      <c r="B220">
        <v>397</v>
      </c>
    </row>
    <row r="221" spans="1:2" hidden="1" x14ac:dyDescent="0.35">
      <c r="A221" t="str">
        <v>successful</v>
      </c>
      <c r="B221">
        <v>1539</v>
      </c>
    </row>
    <row r="222" spans="1:2" x14ac:dyDescent="0.35">
      <c r="A222" t="str">
        <v>failed</v>
      </c>
      <c r="B222">
        <v>17</v>
      </c>
    </row>
    <row r="223" spans="1:2" x14ac:dyDescent="0.35">
      <c r="A223" t="str">
        <v>failed</v>
      </c>
      <c r="B223">
        <v>2179</v>
      </c>
    </row>
    <row r="224" spans="1:2" hidden="1" x14ac:dyDescent="0.35">
      <c r="A224" t="str">
        <v>successful</v>
      </c>
      <c r="B224">
        <v>138</v>
      </c>
    </row>
    <row r="225" spans="1:2" x14ac:dyDescent="0.35">
      <c r="A225" t="str">
        <v>failed</v>
      </c>
      <c r="B225">
        <v>931</v>
      </c>
    </row>
    <row r="226" spans="1:2" hidden="1" x14ac:dyDescent="0.35">
      <c r="A226" t="str">
        <v>successful</v>
      </c>
      <c r="B226">
        <v>3594</v>
      </c>
    </row>
    <row r="227" spans="1:2" hidden="1" x14ac:dyDescent="0.35">
      <c r="A227" t="str">
        <v>successful</v>
      </c>
      <c r="B227">
        <v>5880</v>
      </c>
    </row>
    <row r="228" spans="1:2" hidden="1" x14ac:dyDescent="0.35">
      <c r="A228" t="str">
        <v>successful</v>
      </c>
      <c r="B228">
        <v>112</v>
      </c>
    </row>
    <row r="229" spans="1:2" hidden="1" x14ac:dyDescent="0.35">
      <c r="A229" t="str">
        <v>successful</v>
      </c>
      <c r="B229">
        <v>943</v>
      </c>
    </row>
    <row r="230" spans="1:2" hidden="1" x14ac:dyDescent="0.35">
      <c r="A230" t="str">
        <v>successful</v>
      </c>
      <c r="B230">
        <v>2468</v>
      </c>
    </row>
    <row r="231" spans="1:2" hidden="1" x14ac:dyDescent="0.35">
      <c r="A231" t="str">
        <v>successful</v>
      </c>
      <c r="B231">
        <v>2551</v>
      </c>
    </row>
    <row r="232" spans="1:2" hidden="1" x14ac:dyDescent="0.35">
      <c r="A232" t="str">
        <v>successful</v>
      </c>
      <c r="B232">
        <v>101</v>
      </c>
    </row>
    <row r="233" spans="1:2" hidden="1" x14ac:dyDescent="0.35">
      <c r="A233" t="str">
        <v>canceled</v>
      </c>
      <c r="B233">
        <v>67</v>
      </c>
    </row>
    <row r="234" spans="1:2" hidden="1" x14ac:dyDescent="0.35">
      <c r="A234" t="str">
        <v>successful</v>
      </c>
      <c r="B234">
        <v>92</v>
      </c>
    </row>
    <row r="235" spans="1:2" hidden="1" x14ac:dyDescent="0.35">
      <c r="A235" t="str">
        <v>successful</v>
      </c>
      <c r="B235">
        <v>62</v>
      </c>
    </row>
    <row r="236" spans="1:2" hidden="1" x14ac:dyDescent="0.35">
      <c r="A236" t="str">
        <v>successful</v>
      </c>
      <c r="B236">
        <v>149</v>
      </c>
    </row>
    <row r="237" spans="1:2" x14ac:dyDescent="0.35">
      <c r="A237" t="str">
        <v>failed</v>
      </c>
      <c r="B237">
        <v>92</v>
      </c>
    </row>
    <row r="238" spans="1:2" x14ac:dyDescent="0.35">
      <c r="A238" t="str">
        <v>failed</v>
      </c>
      <c r="B238">
        <v>57</v>
      </c>
    </row>
    <row r="239" spans="1:2" hidden="1" x14ac:dyDescent="0.35">
      <c r="A239" t="str">
        <v>successful</v>
      </c>
      <c r="B239">
        <v>329</v>
      </c>
    </row>
    <row r="240" spans="1:2" hidden="1" x14ac:dyDescent="0.35">
      <c r="A240" t="str">
        <v>successful</v>
      </c>
      <c r="B240">
        <v>97</v>
      </c>
    </row>
    <row r="241" spans="1:2" x14ac:dyDescent="0.35">
      <c r="A241" t="str">
        <v>failed</v>
      </c>
      <c r="B241">
        <v>41</v>
      </c>
    </row>
    <row r="242" spans="1:2" hidden="1" x14ac:dyDescent="0.35">
      <c r="A242" t="str">
        <v>successful</v>
      </c>
      <c r="B242">
        <v>1784</v>
      </c>
    </row>
    <row r="243" spans="1:2" hidden="1" x14ac:dyDescent="0.35">
      <c r="A243" t="str">
        <v>successful</v>
      </c>
      <c r="B243">
        <v>1684</v>
      </c>
    </row>
    <row r="244" spans="1:2" hidden="1" x14ac:dyDescent="0.35">
      <c r="A244" t="str">
        <v>successful</v>
      </c>
      <c r="B244">
        <v>250</v>
      </c>
    </row>
    <row r="245" spans="1:2" hidden="1" x14ac:dyDescent="0.35">
      <c r="A245" t="str">
        <v>successful</v>
      </c>
      <c r="B245">
        <v>238</v>
      </c>
    </row>
    <row r="246" spans="1:2" hidden="1" x14ac:dyDescent="0.35">
      <c r="A246" t="str">
        <v>successful</v>
      </c>
      <c r="B246">
        <v>53</v>
      </c>
    </row>
    <row r="247" spans="1:2" hidden="1" x14ac:dyDescent="0.35">
      <c r="A247" t="str">
        <v>successful</v>
      </c>
      <c r="B247">
        <v>214</v>
      </c>
    </row>
    <row r="248" spans="1:2" hidden="1" x14ac:dyDescent="0.35">
      <c r="A248" t="str">
        <v>successful</v>
      </c>
      <c r="B248">
        <v>222</v>
      </c>
    </row>
    <row r="249" spans="1:2" hidden="1" x14ac:dyDescent="0.35">
      <c r="A249" t="str">
        <v>successful</v>
      </c>
      <c r="B249">
        <v>1884</v>
      </c>
    </row>
    <row r="250" spans="1:2" hidden="1" x14ac:dyDescent="0.35">
      <c r="A250" t="str">
        <v>successful</v>
      </c>
      <c r="B250">
        <v>218</v>
      </c>
    </row>
    <row r="251" spans="1:2" hidden="1" x14ac:dyDescent="0.35">
      <c r="A251" t="str">
        <v>successful</v>
      </c>
      <c r="B251">
        <v>6465</v>
      </c>
    </row>
    <row r="252" spans="1:2" x14ac:dyDescent="0.35">
      <c r="A252" t="str">
        <v>failed</v>
      </c>
      <c r="B252">
        <v>1</v>
      </c>
    </row>
    <row r="253" spans="1:2" x14ac:dyDescent="0.35">
      <c r="A253" t="str">
        <v>failed</v>
      </c>
      <c r="B253">
        <v>101</v>
      </c>
    </row>
    <row r="254" spans="1:2" hidden="1" x14ac:dyDescent="0.35">
      <c r="A254" t="str">
        <v>successful</v>
      </c>
      <c r="B254">
        <v>59</v>
      </c>
    </row>
    <row r="255" spans="1:2" x14ac:dyDescent="0.35">
      <c r="A255" t="str">
        <v>failed</v>
      </c>
      <c r="B255">
        <v>1335</v>
      </c>
    </row>
    <row r="256" spans="1:2" hidden="1" x14ac:dyDescent="0.35">
      <c r="A256" t="str">
        <v>successful</v>
      </c>
      <c r="B256">
        <v>88</v>
      </c>
    </row>
    <row r="257" spans="1:2" hidden="1" x14ac:dyDescent="0.35">
      <c r="A257" t="str">
        <v>successful</v>
      </c>
      <c r="B257">
        <v>1697</v>
      </c>
    </row>
    <row r="258" spans="1:2" x14ac:dyDescent="0.35">
      <c r="A258" t="str">
        <v>failed</v>
      </c>
      <c r="B258">
        <v>15</v>
      </c>
    </row>
    <row r="259" spans="1:2" hidden="1" x14ac:dyDescent="0.35">
      <c r="A259" t="str">
        <v>successful</v>
      </c>
      <c r="B259">
        <v>92</v>
      </c>
    </row>
    <row r="260" spans="1:2" hidden="1" x14ac:dyDescent="0.35">
      <c r="A260" t="str">
        <v>successful</v>
      </c>
      <c r="B260">
        <v>186</v>
      </c>
    </row>
    <row r="261" spans="1:2" hidden="1" x14ac:dyDescent="0.35">
      <c r="A261" t="str">
        <v>successful</v>
      </c>
      <c r="B261">
        <v>138</v>
      </c>
    </row>
    <row r="262" spans="1:2" hidden="1" x14ac:dyDescent="0.35">
      <c r="A262" t="str">
        <v>successful</v>
      </c>
      <c r="B262">
        <v>261</v>
      </c>
    </row>
    <row r="263" spans="1:2" x14ac:dyDescent="0.35">
      <c r="A263" t="str">
        <v>failed</v>
      </c>
      <c r="B263">
        <v>454</v>
      </c>
    </row>
    <row r="264" spans="1:2" hidden="1" x14ac:dyDescent="0.35">
      <c r="A264" t="str">
        <v>successful</v>
      </c>
      <c r="B264">
        <v>107</v>
      </c>
    </row>
    <row r="265" spans="1:2" hidden="1" x14ac:dyDescent="0.35">
      <c r="A265" t="str">
        <v>successful</v>
      </c>
      <c r="B265">
        <v>199</v>
      </c>
    </row>
    <row r="266" spans="1:2" hidden="1" x14ac:dyDescent="0.35">
      <c r="A266" t="str">
        <v>successful</v>
      </c>
      <c r="B266">
        <v>5512</v>
      </c>
    </row>
    <row r="267" spans="1:2" hidden="1" x14ac:dyDescent="0.35">
      <c r="A267" t="str">
        <v>successful</v>
      </c>
      <c r="B267">
        <v>86</v>
      </c>
    </row>
    <row r="268" spans="1:2" x14ac:dyDescent="0.35">
      <c r="A268" t="str">
        <v>failed</v>
      </c>
      <c r="B268">
        <v>3182</v>
      </c>
    </row>
    <row r="269" spans="1:2" hidden="1" x14ac:dyDescent="0.35">
      <c r="A269" t="str">
        <v>successful</v>
      </c>
      <c r="B269">
        <v>2768</v>
      </c>
    </row>
    <row r="270" spans="1:2" hidden="1" x14ac:dyDescent="0.35">
      <c r="A270" t="str">
        <v>successful</v>
      </c>
      <c r="B270">
        <v>48</v>
      </c>
    </row>
    <row r="271" spans="1:2" hidden="1" x14ac:dyDescent="0.35">
      <c r="A271" t="str">
        <v>successful</v>
      </c>
      <c r="B271">
        <v>87</v>
      </c>
    </row>
    <row r="272" spans="1:2" hidden="1" x14ac:dyDescent="0.35">
      <c r="A272" t="str">
        <v>canceled</v>
      </c>
      <c r="B272">
        <v>1890</v>
      </c>
    </row>
    <row r="273" spans="1:2" hidden="1" x14ac:dyDescent="0.35">
      <c r="A273" t="str">
        <v>live</v>
      </c>
      <c r="B273">
        <v>61</v>
      </c>
    </row>
    <row r="274" spans="1:2" hidden="1" x14ac:dyDescent="0.35">
      <c r="A274" t="str">
        <v>successful</v>
      </c>
      <c r="B274">
        <v>1894</v>
      </c>
    </row>
    <row r="275" spans="1:2" hidden="1" x14ac:dyDescent="0.35">
      <c r="A275" t="str">
        <v>successful</v>
      </c>
      <c r="B275">
        <v>282</v>
      </c>
    </row>
    <row r="276" spans="1:2" x14ac:dyDescent="0.35">
      <c r="A276" t="str">
        <v>failed</v>
      </c>
      <c r="B276">
        <v>15</v>
      </c>
    </row>
    <row r="277" spans="1:2" hidden="1" x14ac:dyDescent="0.35">
      <c r="A277" t="str">
        <v>successful</v>
      </c>
      <c r="B277">
        <v>116</v>
      </c>
    </row>
    <row r="278" spans="1:2" x14ac:dyDescent="0.35">
      <c r="A278" t="str">
        <v>failed</v>
      </c>
      <c r="B278">
        <v>133</v>
      </c>
    </row>
    <row r="279" spans="1:2" hidden="1" x14ac:dyDescent="0.35">
      <c r="A279" t="str">
        <v>successful</v>
      </c>
      <c r="B279">
        <v>83</v>
      </c>
    </row>
    <row r="280" spans="1:2" hidden="1" x14ac:dyDescent="0.35">
      <c r="A280" t="str">
        <v>successful</v>
      </c>
      <c r="B280">
        <v>91</v>
      </c>
    </row>
    <row r="281" spans="1:2" hidden="1" x14ac:dyDescent="0.35">
      <c r="A281" t="str">
        <v>successful</v>
      </c>
      <c r="B281">
        <v>546</v>
      </c>
    </row>
    <row r="282" spans="1:2" hidden="1" x14ac:dyDescent="0.35">
      <c r="A282" t="str">
        <v>successful</v>
      </c>
      <c r="B282">
        <v>393</v>
      </c>
    </row>
    <row r="283" spans="1:2" x14ac:dyDescent="0.35">
      <c r="A283" t="str">
        <v>failed</v>
      </c>
      <c r="B283">
        <v>2062</v>
      </c>
    </row>
    <row r="284" spans="1:2" hidden="1" x14ac:dyDescent="0.35">
      <c r="A284" t="str">
        <v>successful</v>
      </c>
      <c r="B284">
        <v>133</v>
      </c>
    </row>
    <row r="285" spans="1:2" x14ac:dyDescent="0.35">
      <c r="A285" t="str">
        <v>failed</v>
      </c>
      <c r="B285">
        <v>29</v>
      </c>
    </row>
    <row r="286" spans="1:2" x14ac:dyDescent="0.35">
      <c r="A286" t="str">
        <v>failed</v>
      </c>
      <c r="B286">
        <v>132</v>
      </c>
    </row>
    <row r="287" spans="1:2" hidden="1" x14ac:dyDescent="0.35">
      <c r="A287" t="str">
        <v>successful</v>
      </c>
      <c r="B287">
        <v>254</v>
      </c>
    </row>
    <row r="288" spans="1:2" hidden="1" x14ac:dyDescent="0.35">
      <c r="A288" t="str">
        <v>canceled</v>
      </c>
      <c r="B288">
        <v>184</v>
      </c>
    </row>
    <row r="289" spans="1:2" hidden="1" x14ac:dyDescent="0.35">
      <c r="A289" t="str">
        <v>successful</v>
      </c>
      <c r="B289">
        <v>176</v>
      </c>
    </row>
    <row r="290" spans="1:2" x14ac:dyDescent="0.35">
      <c r="A290" t="str">
        <v>failed</v>
      </c>
      <c r="B290">
        <v>137</v>
      </c>
    </row>
    <row r="291" spans="1:2" hidden="1" x14ac:dyDescent="0.35">
      <c r="A291" t="str">
        <v>successful</v>
      </c>
      <c r="B291">
        <v>337</v>
      </c>
    </row>
    <row r="292" spans="1:2" x14ac:dyDescent="0.35">
      <c r="A292" t="str">
        <v>failed</v>
      </c>
      <c r="B292">
        <v>908</v>
      </c>
    </row>
    <row r="293" spans="1:2" hidden="1" x14ac:dyDescent="0.35">
      <c r="A293" t="str">
        <v>successful</v>
      </c>
      <c r="B293">
        <v>107</v>
      </c>
    </row>
    <row r="294" spans="1:2" x14ac:dyDescent="0.35">
      <c r="A294" t="str">
        <v>failed</v>
      </c>
      <c r="B294">
        <v>10</v>
      </c>
    </row>
    <row r="295" spans="1:2" hidden="1" x14ac:dyDescent="0.35">
      <c r="A295" t="str">
        <v>canceled</v>
      </c>
      <c r="B295">
        <v>32</v>
      </c>
    </row>
    <row r="296" spans="1:2" hidden="1" x14ac:dyDescent="0.35">
      <c r="A296" t="str">
        <v>successful</v>
      </c>
      <c r="B296">
        <v>183</v>
      </c>
    </row>
    <row r="297" spans="1:2" x14ac:dyDescent="0.35">
      <c r="A297" t="str">
        <v>failed</v>
      </c>
      <c r="B297">
        <v>1910</v>
      </c>
    </row>
    <row r="298" spans="1:2" x14ac:dyDescent="0.35">
      <c r="A298" t="str">
        <v>failed</v>
      </c>
      <c r="B298">
        <v>38</v>
      </c>
    </row>
    <row r="299" spans="1:2" x14ac:dyDescent="0.35">
      <c r="A299" t="str">
        <v>failed</v>
      </c>
      <c r="B299">
        <v>104</v>
      </c>
    </row>
    <row r="300" spans="1:2" hidden="1" x14ac:dyDescent="0.35">
      <c r="A300" t="str">
        <v>successful</v>
      </c>
      <c r="B300">
        <v>72</v>
      </c>
    </row>
    <row r="301" spans="1:2" x14ac:dyDescent="0.35">
      <c r="A301" t="str">
        <v>failed</v>
      </c>
      <c r="B301">
        <v>49</v>
      </c>
    </row>
    <row r="302" spans="1:2" x14ac:dyDescent="0.35">
      <c r="A302" t="str">
        <v>failed</v>
      </c>
      <c r="B302">
        <v>1</v>
      </c>
    </row>
    <row r="303" spans="1:2" hidden="1" x14ac:dyDescent="0.35">
      <c r="A303" t="str">
        <v>successful</v>
      </c>
      <c r="B303">
        <v>295</v>
      </c>
    </row>
    <row r="304" spans="1:2" x14ac:dyDescent="0.35">
      <c r="A304" t="str">
        <v>failed</v>
      </c>
      <c r="B304">
        <v>245</v>
      </c>
    </row>
    <row r="305" spans="1:2" x14ac:dyDescent="0.35">
      <c r="A305" t="str">
        <v>failed</v>
      </c>
      <c r="B305">
        <v>32</v>
      </c>
    </row>
    <row r="306" spans="1:2" hidden="1" x14ac:dyDescent="0.35">
      <c r="A306" t="str">
        <v>successful</v>
      </c>
      <c r="B306">
        <v>142</v>
      </c>
    </row>
    <row r="307" spans="1:2" hidden="1" x14ac:dyDescent="0.35">
      <c r="A307" t="str">
        <v>successful</v>
      </c>
      <c r="B307">
        <v>85</v>
      </c>
    </row>
    <row r="308" spans="1:2" x14ac:dyDescent="0.35">
      <c r="A308" t="str">
        <v>failed</v>
      </c>
      <c r="B308">
        <v>7</v>
      </c>
    </row>
    <row r="309" spans="1:2" hidden="1" x14ac:dyDescent="0.35">
      <c r="A309" t="str">
        <v>successful</v>
      </c>
      <c r="B309">
        <v>659</v>
      </c>
    </row>
    <row r="310" spans="1:2" x14ac:dyDescent="0.35">
      <c r="A310" t="str">
        <v>failed</v>
      </c>
      <c r="B310">
        <v>803</v>
      </c>
    </row>
    <row r="311" spans="1:2" hidden="1" x14ac:dyDescent="0.35">
      <c r="A311" t="str">
        <v>canceled</v>
      </c>
      <c r="B311">
        <v>75</v>
      </c>
    </row>
    <row r="312" spans="1:2" x14ac:dyDescent="0.35">
      <c r="A312" t="str">
        <v>failed</v>
      </c>
      <c r="B312">
        <v>16</v>
      </c>
    </row>
    <row r="313" spans="1:2" hidden="1" x14ac:dyDescent="0.35">
      <c r="A313" t="str">
        <v>successful</v>
      </c>
      <c r="B313">
        <v>121</v>
      </c>
    </row>
    <row r="314" spans="1:2" hidden="1" x14ac:dyDescent="0.35">
      <c r="A314" t="str">
        <v>successful</v>
      </c>
      <c r="B314">
        <v>3742</v>
      </c>
    </row>
    <row r="315" spans="1:2" hidden="1" x14ac:dyDescent="0.35">
      <c r="A315" t="str">
        <v>successful</v>
      </c>
      <c r="B315">
        <v>223</v>
      </c>
    </row>
    <row r="316" spans="1:2" hidden="1" x14ac:dyDescent="0.35">
      <c r="A316" t="str">
        <v>successful</v>
      </c>
      <c r="B316">
        <v>133</v>
      </c>
    </row>
    <row r="317" spans="1:2" x14ac:dyDescent="0.35">
      <c r="A317" t="str">
        <v>failed</v>
      </c>
      <c r="B317">
        <v>31</v>
      </c>
    </row>
    <row r="318" spans="1:2" x14ac:dyDescent="0.35">
      <c r="A318" t="str">
        <v>failed</v>
      </c>
      <c r="B318">
        <v>108</v>
      </c>
    </row>
    <row r="319" spans="1:2" x14ac:dyDescent="0.35">
      <c r="A319" t="str">
        <v>failed</v>
      </c>
      <c r="B319">
        <v>30</v>
      </c>
    </row>
    <row r="320" spans="1:2" x14ac:dyDescent="0.35">
      <c r="A320" t="str">
        <v>failed</v>
      </c>
      <c r="B320">
        <v>17</v>
      </c>
    </row>
    <row r="321" spans="1:2" hidden="1" x14ac:dyDescent="0.35">
      <c r="A321" t="str">
        <v>canceled</v>
      </c>
      <c r="B321">
        <v>64</v>
      </c>
    </row>
    <row r="322" spans="1:2" x14ac:dyDescent="0.35">
      <c r="A322" t="str">
        <v>failed</v>
      </c>
      <c r="B322">
        <v>80</v>
      </c>
    </row>
    <row r="323" spans="1:2" x14ac:dyDescent="0.35">
      <c r="A323" t="str">
        <v>failed</v>
      </c>
      <c r="B323">
        <v>2468</v>
      </c>
    </row>
    <row r="324" spans="1:2" hidden="1" x14ac:dyDescent="0.35">
      <c r="A324" t="str">
        <v>successful</v>
      </c>
      <c r="B324">
        <v>5168</v>
      </c>
    </row>
    <row r="325" spans="1:2" x14ac:dyDescent="0.35">
      <c r="A325" t="str">
        <v>failed</v>
      </c>
      <c r="B325">
        <v>26</v>
      </c>
    </row>
    <row r="326" spans="1:2" hidden="1" x14ac:dyDescent="0.35">
      <c r="A326" t="str">
        <v>successful</v>
      </c>
      <c r="B326">
        <v>307</v>
      </c>
    </row>
    <row r="327" spans="1:2" x14ac:dyDescent="0.35">
      <c r="A327" t="str">
        <v>failed</v>
      </c>
      <c r="B327">
        <v>73</v>
      </c>
    </row>
    <row r="328" spans="1:2" x14ac:dyDescent="0.35">
      <c r="A328" t="str">
        <v>failed</v>
      </c>
      <c r="B328">
        <v>128</v>
      </c>
    </row>
    <row r="329" spans="1:2" x14ac:dyDescent="0.35">
      <c r="A329" t="str">
        <v>failed</v>
      </c>
      <c r="B329">
        <v>33</v>
      </c>
    </row>
    <row r="330" spans="1:2" hidden="1" x14ac:dyDescent="0.35">
      <c r="A330" t="str">
        <v>successful</v>
      </c>
      <c r="B330">
        <v>2441</v>
      </c>
    </row>
    <row r="331" spans="1:2" hidden="1" x14ac:dyDescent="0.35">
      <c r="A331" t="str">
        <v>live</v>
      </c>
      <c r="B331">
        <v>211</v>
      </c>
    </row>
    <row r="332" spans="1:2" hidden="1" x14ac:dyDescent="0.35">
      <c r="A332" t="str">
        <v>successful</v>
      </c>
      <c r="B332">
        <v>1385</v>
      </c>
    </row>
    <row r="333" spans="1:2" hidden="1" x14ac:dyDescent="0.35">
      <c r="A333" t="str">
        <v>successful</v>
      </c>
      <c r="B333">
        <v>190</v>
      </c>
    </row>
    <row r="334" spans="1:2" hidden="1" x14ac:dyDescent="0.35">
      <c r="A334" t="str">
        <v>successful</v>
      </c>
      <c r="B334">
        <v>470</v>
      </c>
    </row>
    <row r="335" spans="1:2" hidden="1" x14ac:dyDescent="0.35">
      <c r="A335" t="str">
        <v>successful</v>
      </c>
      <c r="B335">
        <v>253</v>
      </c>
    </row>
    <row r="336" spans="1:2" hidden="1" x14ac:dyDescent="0.35">
      <c r="A336" t="str">
        <v>successful</v>
      </c>
      <c r="B336">
        <v>1113</v>
      </c>
    </row>
    <row r="337" spans="1:2" hidden="1" x14ac:dyDescent="0.35">
      <c r="A337" t="str">
        <v>successful</v>
      </c>
      <c r="B337">
        <v>2283</v>
      </c>
    </row>
    <row r="338" spans="1:2" x14ac:dyDescent="0.35">
      <c r="A338" t="str">
        <v>failed</v>
      </c>
      <c r="B338">
        <v>1072</v>
      </c>
    </row>
    <row r="339" spans="1:2" hidden="1" x14ac:dyDescent="0.35">
      <c r="A339" t="str">
        <v>successful</v>
      </c>
      <c r="B339">
        <v>1095</v>
      </c>
    </row>
    <row r="340" spans="1:2" hidden="1" x14ac:dyDescent="0.35">
      <c r="A340" t="str">
        <v>successful</v>
      </c>
      <c r="B340">
        <v>1690</v>
      </c>
    </row>
    <row r="341" spans="1:2" hidden="1" x14ac:dyDescent="0.35">
      <c r="A341" t="str">
        <v>canceled</v>
      </c>
      <c r="B341">
        <v>1297</v>
      </c>
    </row>
    <row r="342" spans="1:2" x14ac:dyDescent="0.35">
      <c r="A342" t="str">
        <v>failed</v>
      </c>
      <c r="B342">
        <v>393</v>
      </c>
    </row>
    <row r="343" spans="1:2" x14ac:dyDescent="0.35">
      <c r="A343" t="str">
        <v>failed</v>
      </c>
      <c r="B343">
        <v>1257</v>
      </c>
    </row>
    <row r="344" spans="1:2" x14ac:dyDescent="0.35">
      <c r="A344" t="str">
        <v>failed</v>
      </c>
      <c r="B344">
        <v>328</v>
      </c>
    </row>
    <row r="345" spans="1:2" x14ac:dyDescent="0.35">
      <c r="A345" t="str">
        <v>failed</v>
      </c>
      <c r="B345">
        <v>147</v>
      </c>
    </row>
    <row r="346" spans="1:2" x14ac:dyDescent="0.35">
      <c r="A346" t="str">
        <v>failed</v>
      </c>
      <c r="B346">
        <v>830</v>
      </c>
    </row>
    <row r="347" spans="1:2" x14ac:dyDescent="0.35">
      <c r="A347" t="str">
        <v>failed</v>
      </c>
      <c r="B347">
        <v>331</v>
      </c>
    </row>
    <row r="348" spans="1:2" x14ac:dyDescent="0.35">
      <c r="A348" t="str">
        <v>failed</v>
      </c>
      <c r="B348">
        <v>25</v>
      </c>
    </row>
    <row r="349" spans="1:2" hidden="1" x14ac:dyDescent="0.35">
      <c r="A349" t="str">
        <v>successful</v>
      </c>
      <c r="B349">
        <v>191</v>
      </c>
    </row>
    <row r="350" spans="1:2" x14ac:dyDescent="0.35">
      <c r="A350" t="str">
        <v>failed</v>
      </c>
      <c r="B350">
        <v>3483</v>
      </c>
    </row>
    <row r="351" spans="1:2" x14ac:dyDescent="0.35">
      <c r="A351" t="str">
        <v>failed</v>
      </c>
      <c r="B351">
        <v>923</v>
      </c>
    </row>
    <row r="352" spans="1:2" x14ac:dyDescent="0.35">
      <c r="A352" t="str">
        <v>failed</v>
      </c>
      <c r="B352">
        <v>1</v>
      </c>
    </row>
    <row r="353" spans="1:2" hidden="1" x14ac:dyDescent="0.35">
      <c r="A353" t="str">
        <v>successful</v>
      </c>
      <c r="B353">
        <v>2013</v>
      </c>
    </row>
    <row r="354" spans="1:2" x14ac:dyDescent="0.35">
      <c r="A354" t="str">
        <v>failed</v>
      </c>
      <c r="B354">
        <v>33</v>
      </c>
    </row>
    <row r="355" spans="1:2" hidden="1" x14ac:dyDescent="0.35">
      <c r="A355" t="str">
        <v>successful</v>
      </c>
      <c r="B355">
        <v>1703</v>
      </c>
    </row>
    <row r="356" spans="1:2" hidden="1" x14ac:dyDescent="0.35">
      <c r="A356" t="str">
        <v>successful</v>
      </c>
      <c r="B356">
        <v>80</v>
      </c>
    </row>
    <row r="357" spans="1:2" hidden="1" x14ac:dyDescent="0.35">
      <c r="A357" t="str">
        <v>live</v>
      </c>
      <c r="B357">
        <v>86</v>
      </c>
    </row>
    <row r="358" spans="1:2" x14ac:dyDescent="0.35">
      <c r="A358" t="str">
        <v>failed</v>
      </c>
      <c r="B358">
        <v>40</v>
      </c>
    </row>
    <row r="359" spans="1:2" hidden="1" x14ac:dyDescent="0.35">
      <c r="A359" t="str">
        <v>successful</v>
      </c>
      <c r="B359">
        <v>41</v>
      </c>
    </row>
    <row r="360" spans="1:2" x14ac:dyDescent="0.35">
      <c r="A360" t="str">
        <v>failed</v>
      </c>
      <c r="B360">
        <v>23</v>
      </c>
    </row>
    <row r="361" spans="1:2" hidden="1" x14ac:dyDescent="0.35">
      <c r="A361" t="str">
        <v>successful</v>
      </c>
      <c r="B361">
        <v>187</v>
      </c>
    </row>
    <row r="362" spans="1:2" hidden="1" x14ac:dyDescent="0.35">
      <c r="A362" t="str">
        <v>successful</v>
      </c>
      <c r="B362">
        <v>2875</v>
      </c>
    </row>
    <row r="363" spans="1:2" hidden="1" x14ac:dyDescent="0.35">
      <c r="A363" t="str">
        <v>successful</v>
      </c>
      <c r="B363">
        <v>88</v>
      </c>
    </row>
    <row r="364" spans="1:2" hidden="1" x14ac:dyDescent="0.35">
      <c r="A364" t="str">
        <v>successful</v>
      </c>
      <c r="B364">
        <v>191</v>
      </c>
    </row>
    <row r="365" spans="1:2" hidden="1" x14ac:dyDescent="0.35">
      <c r="A365" t="str">
        <v>successful</v>
      </c>
      <c r="B365">
        <v>139</v>
      </c>
    </row>
    <row r="366" spans="1:2" hidden="1" x14ac:dyDescent="0.35">
      <c r="A366" t="str">
        <v>successful</v>
      </c>
      <c r="B366">
        <v>186</v>
      </c>
    </row>
    <row r="367" spans="1:2" hidden="1" x14ac:dyDescent="0.35">
      <c r="A367" t="str">
        <v>successful</v>
      </c>
      <c r="B367">
        <v>112</v>
      </c>
    </row>
    <row r="368" spans="1:2" hidden="1" x14ac:dyDescent="0.35">
      <c r="A368" t="str">
        <v>successful</v>
      </c>
      <c r="B368">
        <v>101</v>
      </c>
    </row>
    <row r="369" spans="1:2" x14ac:dyDescent="0.35">
      <c r="A369" t="str">
        <v>failed</v>
      </c>
      <c r="B369">
        <v>75</v>
      </c>
    </row>
    <row r="370" spans="1:2" hidden="1" x14ac:dyDescent="0.35">
      <c r="A370" t="str">
        <v>successful</v>
      </c>
      <c r="B370">
        <v>206</v>
      </c>
    </row>
    <row r="371" spans="1:2" hidden="1" x14ac:dyDescent="0.35">
      <c r="A371" t="str">
        <v>successful</v>
      </c>
      <c r="B371">
        <v>154</v>
      </c>
    </row>
    <row r="372" spans="1:2" hidden="1" x14ac:dyDescent="0.35">
      <c r="A372" t="str">
        <v>successful</v>
      </c>
      <c r="B372">
        <v>5966</v>
      </c>
    </row>
    <row r="373" spans="1:2" x14ac:dyDescent="0.35">
      <c r="A373" t="str">
        <v>failed</v>
      </c>
      <c r="B373">
        <v>2176</v>
      </c>
    </row>
    <row r="374" spans="1:2" hidden="1" x14ac:dyDescent="0.35">
      <c r="A374" t="str">
        <v>successful</v>
      </c>
      <c r="B374">
        <v>169</v>
      </c>
    </row>
    <row r="375" spans="1:2" hidden="1" x14ac:dyDescent="0.35">
      <c r="A375" t="str">
        <v>successful</v>
      </c>
      <c r="B375">
        <v>2106</v>
      </c>
    </row>
    <row r="376" spans="1:2" x14ac:dyDescent="0.35">
      <c r="A376" t="str">
        <v>failed</v>
      </c>
      <c r="B376">
        <v>441</v>
      </c>
    </row>
    <row r="377" spans="1:2" x14ac:dyDescent="0.35">
      <c r="A377" t="str">
        <v>failed</v>
      </c>
      <c r="B377">
        <v>25</v>
      </c>
    </row>
    <row r="378" spans="1:2" hidden="1" x14ac:dyDescent="0.35">
      <c r="A378" t="str">
        <v>successful</v>
      </c>
      <c r="B378">
        <v>131</v>
      </c>
    </row>
    <row r="379" spans="1:2" x14ac:dyDescent="0.35">
      <c r="A379" t="str">
        <v>failed</v>
      </c>
      <c r="B379">
        <v>127</v>
      </c>
    </row>
    <row r="380" spans="1:2" x14ac:dyDescent="0.35">
      <c r="A380" t="str">
        <v>failed</v>
      </c>
      <c r="B380">
        <v>355</v>
      </c>
    </row>
    <row r="381" spans="1:2" x14ac:dyDescent="0.35">
      <c r="A381" t="str">
        <v>failed</v>
      </c>
      <c r="B381">
        <v>44</v>
      </c>
    </row>
    <row r="382" spans="1:2" hidden="1" x14ac:dyDescent="0.35">
      <c r="A382" t="str">
        <v>successful</v>
      </c>
      <c r="B382">
        <v>84</v>
      </c>
    </row>
    <row r="383" spans="1:2" hidden="1" x14ac:dyDescent="0.35">
      <c r="A383" t="str">
        <v>successful</v>
      </c>
      <c r="B383">
        <v>155</v>
      </c>
    </row>
    <row r="384" spans="1:2" x14ac:dyDescent="0.35">
      <c r="A384" t="str">
        <v>failed</v>
      </c>
      <c r="B384">
        <v>67</v>
      </c>
    </row>
    <row r="385" spans="1:2" hidden="1" x14ac:dyDescent="0.35">
      <c r="A385" t="str">
        <v>successful</v>
      </c>
      <c r="B385">
        <v>189</v>
      </c>
    </row>
    <row r="386" spans="1:2" hidden="1" x14ac:dyDescent="0.35">
      <c r="A386" t="str">
        <v>successful</v>
      </c>
      <c r="B386">
        <v>4799</v>
      </c>
    </row>
    <row r="387" spans="1:2" hidden="1" x14ac:dyDescent="0.35">
      <c r="A387" t="str">
        <v>successful</v>
      </c>
      <c r="B387">
        <v>1137</v>
      </c>
    </row>
    <row r="388" spans="1:2" x14ac:dyDescent="0.35">
      <c r="A388" t="str">
        <v>failed</v>
      </c>
      <c r="B388">
        <v>1068</v>
      </c>
    </row>
    <row r="389" spans="1:2" x14ac:dyDescent="0.35">
      <c r="A389" t="str">
        <v>failed</v>
      </c>
      <c r="B389">
        <v>424</v>
      </c>
    </row>
    <row r="390" spans="1:2" hidden="1" x14ac:dyDescent="0.35">
      <c r="A390" t="str">
        <v>canceled</v>
      </c>
      <c r="B390">
        <v>145</v>
      </c>
    </row>
    <row r="391" spans="1:2" hidden="1" x14ac:dyDescent="0.35">
      <c r="A391" t="str">
        <v>successful</v>
      </c>
      <c r="B391">
        <v>1152</v>
      </c>
    </row>
    <row r="392" spans="1:2" hidden="1" x14ac:dyDescent="0.35">
      <c r="A392" t="str">
        <v>successful</v>
      </c>
      <c r="B392">
        <v>50</v>
      </c>
    </row>
    <row r="393" spans="1:2" x14ac:dyDescent="0.35">
      <c r="A393" t="str">
        <v>failed</v>
      </c>
      <c r="B393">
        <v>151</v>
      </c>
    </row>
    <row r="394" spans="1:2" x14ac:dyDescent="0.35">
      <c r="A394" t="str">
        <v>failed</v>
      </c>
      <c r="B394">
        <v>1608</v>
      </c>
    </row>
    <row r="395" spans="1:2" hidden="1" x14ac:dyDescent="0.35">
      <c r="A395" t="str">
        <v>successful</v>
      </c>
      <c r="B395">
        <v>3059</v>
      </c>
    </row>
    <row r="396" spans="1:2" hidden="1" x14ac:dyDescent="0.35">
      <c r="A396" t="str">
        <v>successful</v>
      </c>
      <c r="B396">
        <v>34</v>
      </c>
    </row>
    <row r="397" spans="1:2" hidden="1" x14ac:dyDescent="0.35">
      <c r="A397" t="str">
        <v>successful</v>
      </c>
      <c r="B397">
        <v>220</v>
      </c>
    </row>
    <row r="398" spans="1:2" hidden="1" x14ac:dyDescent="0.35">
      <c r="A398" t="str">
        <v>successful</v>
      </c>
      <c r="B398">
        <v>1604</v>
      </c>
    </row>
    <row r="399" spans="1:2" hidden="1" x14ac:dyDescent="0.35">
      <c r="A399" t="str">
        <v>successful</v>
      </c>
      <c r="B399">
        <v>454</v>
      </c>
    </row>
    <row r="400" spans="1:2" hidden="1" x14ac:dyDescent="0.35">
      <c r="A400" t="str">
        <v>successful</v>
      </c>
      <c r="B400">
        <v>123</v>
      </c>
    </row>
    <row r="401" spans="1:2" x14ac:dyDescent="0.35">
      <c r="A401" t="str">
        <v>failed</v>
      </c>
      <c r="B401">
        <v>941</v>
      </c>
    </row>
    <row r="402" spans="1:2" x14ac:dyDescent="0.35">
      <c r="A402" t="str">
        <v>failed</v>
      </c>
      <c r="B402">
        <v>1</v>
      </c>
    </row>
    <row r="403" spans="1:2" hidden="1" x14ac:dyDescent="0.35">
      <c r="A403" t="str">
        <v>successful</v>
      </c>
      <c r="B403">
        <v>299</v>
      </c>
    </row>
    <row r="404" spans="1:2" x14ac:dyDescent="0.35">
      <c r="A404" t="str">
        <v>failed</v>
      </c>
      <c r="B404">
        <v>40</v>
      </c>
    </row>
    <row r="405" spans="1:2" x14ac:dyDescent="0.35">
      <c r="A405" t="str">
        <v>failed</v>
      </c>
      <c r="B405">
        <v>3015</v>
      </c>
    </row>
    <row r="406" spans="1:2" hidden="1" x14ac:dyDescent="0.35">
      <c r="A406" t="str">
        <v>successful</v>
      </c>
      <c r="B406">
        <v>2237</v>
      </c>
    </row>
    <row r="407" spans="1:2" x14ac:dyDescent="0.35">
      <c r="A407" t="str">
        <v>failed</v>
      </c>
      <c r="B407">
        <v>435</v>
      </c>
    </row>
    <row r="408" spans="1:2" hidden="1" x14ac:dyDescent="0.35">
      <c r="A408" t="str">
        <v>successful</v>
      </c>
      <c r="B408">
        <v>645</v>
      </c>
    </row>
    <row r="409" spans="1:2" hidden="1" x14ac:dyDescent="0.35">
      <c r="A409" t="str">
        <v>successful</v>
      </c>
      <c r="B409">
        <v>484</v>
      </c>
    </row>
    <row r="410" spans="1:2" hidden="1" x14ac:dyDescent="0.35">
      <c r="A410" t="str">
        <v>successful</v>
      </c>
      <c r="B410">
        <v>154</v>
      </c>
    </row>
    <row r="411" spans="1:2" x14ac:dyDescent="0.35">
      <c r="A411" t="str">
        <v>failed</v>
      </c>
      <c r="B411">
        <v>714</v>
      </c>
    </row>
    <row r="412" spans="1:2" hidden="1" x14ac:dyDescent="0.35">
      <c r="A412" t="str">
        <v>live</v>
      </c>
      <c r="B412">
        <v>1111</v>
      </c>
    </row>
    <row r="413" spans="1:2" hidden="1" x14ac:dyDescent="0.35">
      <c r="A413" t="str">
        <v>successful</v>
      </c>
      <c r="B413">
        <v>82</v>
      </c>
    </row>
    <row r="414" spans="1:2" hidden="1" x14ac:dyDescent="0.35">
      <c r="A414" t="str">
        <v>successful</v>
      </c>
      <c r="B414">
        <v>134</v>
      </c>
    </row>
    <row r="415" spans="1:2" hidden="1" x14ac:dyDescent="0.35">
      <c r="A415" t="str">
        <v>live</v>
      </c>
      <c r="B415">
        <v>1089</v>
      </c>
    </row>
    <row r="416" spans="1:2" x14ac:dyDescent="0.35">
      <c r="A416" t="str">
        <v>failed</v>
      </c>
      <c r="B416">
        <v>5497</v>
      </c>
    </row>
    <row r="417" spans="1:2" x14ac:dyDescent="0.35">
      <c r="A417" t="str">
        <v>failed</v>
      </c>
      <c r="B417">
        <v>418</v>
      </c>
    </row>
    <row r="418" spans="1:2" x14ac:dyDescent="0.35">
      <c r="A418" t="str">
        <v>failed</v>
      </c>
      <c r="B418">
        <v>1439</v>
      </c>
    </row>
    <row r="419" spans="1:2" x14ac:dyDescent="0.35">
      <c r="A419" t="str">
        <v>failed</v>
      </c>
      <c r="B419">
        <v>15</v>
      </c>
    </row>
    <row r="420" spans="1:2" x14ac:dyDescent="0.35">
      <c r="A420" t="str">
        <v>failed</v>
      </c>
      <c r="B420">
        <v>1999</v>
      </c>
    </row>
    <row r="421" spans="1:2" hidden="1" x14ac:dyDescent="0.35">
      <c r="A421" t="str">
        <v>successful</v>
      </c>
      <c r="B421">
        <v>5203</v>
      </c>
    </row>
    <row r="422" spans="1:2" hidden="1" x14ac:dyDescent="0.35">
      <c r="A422" t="str">
        <v>successful</v>
      </c>
      <c r="B422">
        <v>94</v>
      </c>
    </row>
    <row r="423" spans="1:2" x14ac:dyDescent="0.35">
      <c r="A423" t="str">
        <v>failed</v>
      </c>
      <c r="B423">
        <v>118</v>
      </c>
    </row>
    <row r="424" spans="1:2" hidden="1" x14ac:dyDescent="0.35">
      <c r="A424" t="str">
        <v>successful</v>
      </c>
      <c r="B424">
        <v>205</v>
      </c>
    </row>
    <row r="425" spans="1:2" x14ac:dyDescent="0.35">
      <c r="A425" t="str">
        <v>failed</v>
      </c>
      <c r="B425">
        <v>162</v>
      </c>
    </row>
    <row r="426" spans="1:2" x14ac:dyDescent="0.35">
      <c r="A426" t="str">
        <v>failed</v>
      </c>
      <c r="B426">
        <v>83</v>
      </c>
    </row>
    <row r="427" spans="1:2" hidden="1" x14ac:dyDescent="0.35">
      <c r="A427" t="str">
        <v>successful</v>
      </c>
      <c r="B427">
        <v>92</v>
      </c>
    </row>
    <row r="428" spans="1:2" hidden="1" x14ac:dyDescent="0.35">
      <c r="A428" t="str">
        <v>successful</v>
      </c>
      <c r="B428">
        <v>219</v>
      </c>
    </row>
    <row r="429" spans="1:2" hidden="1" x14ac:dyDescent="0.35">
      <c r="A429" t="str">
        <v>successful</v>
      </c>
      <c r="B429">
        <v>2526</v>
      </c>
    </row>
    <row r="430" spans="1:2" x14ac:dyDescent="0.35">
      <c r="A430" t="str">
        <v>failed</v>
      </c>
      <c r="B430">
        <v>747</v>
      </c>
    </row>
    <row r="431" spans="1:2" hidden="1" x14ac:dyDescent="0.35">
      <c r="A431" t="str">
        <v>canceled</v>
      </c>
      <c r="B431">
        <v>2138</v>
      </c>
    </row>
    <row r="432" spans="1:2" x14ac:dyDescent="0.35">
      <c r="A432" t="str">
        <v>failed</v>
      </c>
      <c r="B432">
        <v>84</v>
      </c>
    </row>
    <row r="433" spans="1:2" hidden="1" x14ac:dyDescent="0.35">
      <c r="A433" t="str">
        <v>successful</v>
      </c>
      <c r="B433">
        <v>94</v>
      </c>
    </row>
    <row r="434" spans="1:2" x14ac:dyDescent="0.35">
      <c r="A434" t="str">
        <v>failed</v>
      </c>
      <c r="B434">
        <v>91</v>
      </c>
    </row>
    <row r="435" spans="1:2" x14ac:dyDescent="0.35">
      <c r="A435" t="str">
        <v>failed</v>
      </c>
      <c r="B435">
        <v>792</v>
      </c>
    </row>
    <row r="436" spans="1:2" hidden="1" x14ac:dyDescent="0.35">
      <c r="A436" t="str">
        <v>canceled</v>
      </c>
      <c r="B436">
        <v>10</v>
      </c>
    </row>
    <row r="437" spans="1:2" hidden="1" x14ac:dyDescent="0.35">
      <c r="A437" t="str">
        <v>successful</v>
      </c>
      <c r="B437">
        <v>1713</v>
      </c>
    </row>
    <row r="438" spans="1:2" hidden="1" x14ac:dyDescent="0.35">
      <c r="A438" t="str">
        <v>successful</v>
      </c>
      <c r="B438">
        <v>249</v>
      </c>
    </row>
    <row r="439" spans="1:2" hidden="1" x14ac:dyDescent="0.35">
      <c r="A439" t="str">
        <v>successful</v>
      </c>
      <c r="B439">
        <v>192</v>
      </c>
    </row>
    <row r="440" spans="1:2" hidden="1" x14ac:dyDescent="0.35">
      <c r="A440" t="str">
        <v>successful</v>
      </c>
      <c r="B440">
        <v>247</v>
      </c>
    </row>
    <row r="441" spans="1:2" hidden="1" x14ac:dyDescent="0.35">
      <c r="A441" t="str">
        <v>successful</v>
      </c>
      <c r="B441">
        <v>2293</v>
      </c>
    </row>
    <row r="442" spans="1:2" hidden="1" x14ac:dyDescent="0.35">
      <c r="A442" t="str">
        <v>successful</v>
      </c>
      <c r="B442">
        <v>3131</v>
      </c>
    </row>
    <row r="443" spans="1:2" x14ac:dyDescent="0.35">
      <c r="A443" t="str">
        <v>failed</v>
      </c>
      <c r="B443">
        <v>32</v>
      </c>
    </row>
    <row r="444" spans="1:2" hidden="1" x14ac:dyDescent="0.35">
      <c r="A444" t="str">
        <v>successful</v>
      </c>
      <c r="B444">
        <v>143</v>
      </c>
    </row>
    <row r="445" spans="1:2" hidden="1" x14ac:dyDescent="0.35">
      <c r="A445" t="str">
        <v>canceled</v>
      </c>
      <c r="B445">
        <v>90</v>
      </c>
    </row>
    <row r="446" spans="1:2" hidden="1" x14ac:dyDescent="0.35">
      <c r="A446" t="str">
        <v>successful</v>
      </c>
      <c r="B446">
        <v>296</v>
      </c>
    </row>
    <row r="447" spans="1:2" hidden="1" x14ac:dyDescent="0.35">
      <c r="A447" t="str">
        <v>successful</v>
      </c>
      <c r="B447">
        <v>170</v>
      </c>
    </row>
    <row r="448" spans="1:2" x14ac:dyDescent="0.35">
      <c r="A448" t="str">
        <v>failed</v>
      </c>
      <c r="B448">
        <v>186</v>
      </c>
    </row>
    <row r="449" spans="1:2" hidden="1" x14ac:dyDescent="0.35">
      <c r="A449" t="str">
        <v>canceled</v>
      </c>
      <c r="B449">
        <v>439</v>
      </c>
    </row>
    <row r="450" spans="1:2" x14ac:dyDescent="0.35">
      <c r="A450" t="str">
        <v>failed</v>
      </c>
      <c r="B450">
        <v>605</v>
      </c>
    </row>
    <row r="451" spans="1:2" hidden="1" x14ac:dyDescent="0.35">
      <c r="A451" t="str">
        <v>successful</v>
      </c>
      <c r="B451">
        <v>86</v>
      </c>
    </row>
    <row r="452" spans="1:2" x14ac:dyDescent="0.35">
      <c r="A452" t="str">
        <v>failed</v>
      </c>
      <c r="B452">
        <v>1</v>
      </c>
    </row>
    <row r="453" spans="1:2" hidden="1" x14ac:dyDescent="0.35">
      <c r="A453" t="str">
        <v>successful</v>
      </c>
      <c r="B453">
        <v>6286</v>
      </c>
    </row>
    <row r="454" spans="1:2" x14ac:dyDescent="0.35">
      <c r="A454" t="str">
        <v>failed</v>
      </c>
      <c r="B454">
        <v>31</v>
      </c>
    </row>
    <row r="455" spans="1:2" x14ac:dyDescent="0.35">
      <c r="A455" t="str">
        <v>failed</v>
      </c>
      <c r="B455">
        <v>1181</v>
      </c>
    </row>
    <row r="456" spans="1:2" x14ac:dyDescent="0.35">
      <c r="A456" t="str">
        <v>failed</v>
      </c>
      <c r="B456">
        <v>39</v>
      </c>
    </row>
    <row r="457" spans="1:2" hidden="1" x14ac:dyDescent="0.35">
      <c r="A457" t="str">
        <v>successful</v>
      </c>
      <c r="B457">
        <v>3727</v>
      </c>
    </row>
    <row r="458" spans="1:2" hidden="1" x14ac:dyDescent="0.35">
      <c r="A458" t="str">
        <v>successful</v>
      </c>
      <c r="B458">
        <v>1605</v>
      </c>
    </row>
    <row r="459" spans="1:2" x14ac:dyDescent="0.35">
      <c r="A459" t="str">
        <v>failed</v>
      </c>
      <c r="B459">
        <v>46</v>
      </c>
    </row>
    <row r="460" spans="1:2" hidden="1" x14ac:dyDescent="0.35">
      <c r="A460" t="str">
        <v>successful</v>
      </c>
      <c r="B460">
        <v>2120</v>
      </c>
    </row>
    <row r="461" spans="1:2" x14ac:dyDescent="0.35">
      <c r="A461" t="str">
        <v>failed</v>
      </c>
      <c r="B461">
        <v>105</v>
      </c>
    </row>
    <row r="462" spans="1:2" hidden="1" x14ac:dyDescent="0.35">
      <c r="A462" t="str">
        <v>successful</v>
      </c>
      <c r="B462">
        <v>50</v>
      </c>
    </row>
    <row r="463" spans="1:2" hidden="1" x14ac:dyDescent="0.35">
      <c r="A463" t="str">
        <v>successful</v>
      </c>
      <c r="B463">
        <v>2080</v>
      </c>
    </row>
    <row r="464" spans="1:2" x14ac:dyDescent="0.35">
      <c r="A464" t="str">
        <v>failed</v>
      </c>
      <c r="B464">
        <v>535</v>
      </c>
    </row>
    <row r="465" spans="1:2" hidden="1" x14ac:dyDescent="0.35">
      <c r="A465" t="str">
        <v>successful</v>
      </c>
      <c r="B465">
        <v>2105</v>
      </c>
    </row>
    <row r="466" spans="1:2" hidden="1" x14ac:dyDescent="0.35">
      <c r="A466" t="str">
        <v>successful</v>
      </c>
      <c r="B466">
        <v>2436</v>
      </c>
    </row>
    <row r="467" spans="1:2" hidden="1" x14ac:dyDescent="0.35">
      <c r="A467" t="str">
        <v>successful</v>
      </c>
      <c r="B467">
        <v>80</v>
      </c>
    </row>
    <row r="468" spans="1:2" hidden="1" x14ac:dyDescent="0.35">
      <c r="A468" t="str">
        <v>successful</v>
      </c>
      <c r="B468">
        <v>42</v>
      </c>
    </row>
    <row r="469" spans="1:2" hidden="1" x14ac:dyDescent="0.35">
      <c r="A469" t="str">
        <v>successful</v>
      </c>
      <c r="B469">
        <v>139</v>
      </c>
    </row>
    <row r="470" spans="1:2" x14ac:dyDescent="0.35">
      <c r="A470" t="str">
        <v>failed</v>
      </c>
      <c r="B470">
        <v>16</v>
      </c>
    </row>
    <row r="471" spans="1:2" hidden="1" x14ac:dyDescent="0.35">
      <c r="A471" t="str">
        <v>successful</v>
      </c>
      <c r="B471">
        <v>159</v>
      </c>
    </row>
    <row r="472" spans="1:2" hidden="1" x14ac:dyDescent="0.35">
      <c r="A472" t="str">
        <v>successful</v>
      </c>
      <c r="B472">
        <v>381</v>
      </c>
    </row>
    <row r="473" spans="1:2" hidden="1" x14ac:dyDescent="0.35">
      <c r="A473" t="str">
        <v>successful</v>
      </c>
      <c r="B473">
        <v>194</v>
      </c>
    </row>
    <row r="474" spans="1:2" x14ac:dyDescent="0.35">
      <c r="A474" t="str">
        <v>failed</v>
      </c>
      <c r="B474">
        <v>575</v>
      </c>
    </row>
    <row r="475" spans="1:2" hidden="1" x14ac:dyDescent="0.35">
      <c r="A475" t="str">
        <v>successful</v>
      </c>
      <c r="B475">
        <v>106</v>
      </c>
    </row>
    <row r="476" spans="1:2" hidden="1" x14ac:dyDescent="0.35">
      <c r="A476" t="str">
        <v>successful</v>
      </c>
      <c r="B476">
        <v>142</v>
      </c>
    </row>
    <row r="477" spans="1:2" hidden="1" x14ac:dyDescent="0.35">
      <c r="A477" t="str">
        <v>successful</v>
      </c>
      <c r="B477">
        <v>211</v>
      </c>
    </row>
    <row r="478" spans="1:2" x14ac:dyDescent="0.35">
      <c r="A478" t="str">
        <v>failed</v>
      </c>
      <c r="B478">
        <v>1120</v>
      </c>
    </row>
    <row r="479" spans="1:2" x14ac:dyDescent="0.35">
      <c r="A479" t="str">
        <v>failed</v>
      </c>
      <c r="B479">
        <v>113</v>
      </c>
    </row>
    <row r="480" spans="1:2" hidden="1" x14ac:dyDescent="0.35">
      <c r="A480" t="str">
        <v>successful</v>
      </c>
      <c r="B480">
        <v>2756</v>
      </c>
    </row>
    <row r="481" spans="1:2" hidden="1" x14ac:dyDescent="0.35">
      <c r="A481" t="str">
        <v>successful</v>
      </c>
      <c r="B481">
        <v>173</v>
      </c>
    </row>
    <row r="482" spans="1:2" hidden="1" x14ac:dyDescent="0.35">
      <c r="A482" t="str">
        <v>successful</v>
      </c>
      <c r="B482">
        <v>87</v>
      </c>
    </row>
    <row r="483" spans="1:2" x14ac:dyDescent="0.35">
      <c r="A483" t="str">
        <v>failed</v>
      </c>
      <c r="B483">
        <v>1538</v>
      </c>
    </row>
    <row r="484" spans="1:2" x14ac:dyDescent="0.35">
      <c r="A484" t="str">
        <v>failed</v>
      </c>
      <c r="B484">
        <v>9</v>
      </c>
    </row>
    <row r="485" spans="1:2" x14ac:dyDescent="0.35">
      <c r="A485" t="str">
        <v>failed</v>
      </c>
      <c r="B485">
        <v>554</v>
      </c>
    </row>
    <row r="486" spans="1:2" hidden="1" x14ac:dyDescent="0.35">
      <c r="A486" t="str">
        <v>successful</v>
      </c>
      <c r="B486">
        <v>1572</v>
      </c>
    </row>
    <row r="487" spans="1:2" x14ac:dyDescent="0.35">
      <c r="A487" t="str">
        <v>failed</v>
      </c>
      <c r="B487">
        <v>648</v>
      </c>
    </row>
    <row r="488" spans="1:2" x14ac:dyDescent="0.35">
      <c r="A488" t="str">
        <v>failed</v>
      </c>
      <c r="B488">
        <v>21</v>
      </c>
    </row>
    <row r="489" spans="1:2" hidden="1" x14ac:dyDescent="0.35">
      <c r="A489" t="str">
        <v>successful</v>
      </c>
      <c r="B489">
        <v>2346</v>
      </c>
    </row>
    <row r="490" spans="1:2" hidden="1" x14ac:dyDescent="0.35">
      <c r="A490" t="str">
        <v>successful</v>
      </c>
      <c r="B490">
        <v>115</v>
      </c>
    </row>
    <row r="491" spans="1:2" hidden="1" x14ac:dyDescent="0.35">
      <c r="A491" t="str">
        <v>successful</v>
      </c>
      <c r="B491">
        <v>85</v>
      </c>
    </row>
    <row r="492" spans="1:2" hidden="1" x14ac:dyDescent="0.35">
      <c r="A492" t="str">
        <v>successful</v>
      </c>
      <c r="B492">
        <v>144</v>
      </c>
    </row>
    <row r="493" spans="1:2" hidden="1" x14ac:dyDescent="0.35">
      <c r="A493" t="str">
        <v>successful</v>
      </c>
      <c r="B493">
        <v>2443</v>
      </c>
    </row>
    <row r="494" spans="1:2" hidden="1" x14ac:dyDescent="0.35">
      <c r="A494" t="str">
        <v>canceled</v>
      </c>
      <c r="B494">
        <v>595</v>
      </c>
    </row>
    <row r="495" spans="1:2" hidden="1" x14ac:dyDescent="0.35">
      <c r="A495" t="str">
        <v>successful</v>
      </c>
      <c r="B495">
        <v>64</v>
      </c>
    </row>
    <row r="496" spans="1:2" hidden="1" x14ac:dyDescent="0.35">
      <c r="A496" t="str">
        <v>successful</v>
      </c>
      <c r="B496">
        <v>268</v>
      </c>
    </row>
    <row r="497" spans="1:2" hidden="1" x14ac:dyDescent="0.35">
      <c r="A497" t="str">
        <v>successful</v>
      </c>
      <c r="B497">
        <v>195</v>
      </c>
    </row>
    <row r="498" spans="1:2" x14ac:dyDescent="0.35">
      <c r="A498" t="str">
        <v>failed</v>
      </c>
      <c r="B498">
        <v>54</v>
      </c>
    </row>
    <row r="499" spans="1:2" x14ac:dyDescent="0.35">
      <c r="A499" t="str">
        <v>failed</v>
      </c>
      <c r="B499">
        <v>120</v>
      </c>
    </row>
    <row r="500" spans="1:2" x14ac:dyDescent="0.35">
      <c r="A500" t="str">
        <v>failed</v>
      </c>
      <c r="B500">
        <v>579</v>
      </c>
    </row>
    <row r="501" spans="1:2" x14ac:dyDescent="0.35">
      <c r="A501" t="str">
        <v>failed</v>
      </c>
      <c r="B501">
        <v>2072</v>
      </c>
    </row>
    <row r="502" spans="1:2" x14ac:dyDescent="0.35">
      <c r="A502" t="str">
        <v>failed</v>
      </c>
      <c r="B502">
        <v>0</v>
      </c>
    </row>
    <row r="503" spans="1:2" x14ac:dyDescent="0.35">
      <c r="A503" t="str">
        <v>failed</v>
      </c>
      <c r="B503">
        <v>1796</v>
      </c>
    </row>
    <row r="504" spans="1:2" hidden="1" x14ac:dyDescent="0.35">
      <c r="A504" t="str">
        <v>successful</v>
      </c>
      <c r="B504">
        <v>186</v>
      </c>
    </row>
    <row r="505" spans="1:2" hidden="1" x14ac:dyDescent="0.35">
      <c r="A505" t="str">
        <v>successful</v>
      </c>
      <c r="B505">
        <v>460</v>
      </c>
    </row>
    <row r="506" spans="1:2" x14ac:dyDescent="0.35">
      <c r="A506" t="str">
        <v>failed</v>
      </c>
      <c r="B506">
        <v>62</v>
      </c>
    </row>
    <row r="507" spans="1:2" x14ac:dyDescent="0.35">
      <c r="A507" t="str">
        <v>failed</v>
      </c>
      <c r="B507">
        <v>347</v>
      </c>
    </row>
    <row r="508" spans="1:2" hidden="1" x14ac:dyDescent="0.35">
      <c r="A508" t="str">
        <v>successful</v>
      </c>
      <c r="B508">
        <v>2528</v>
      </c>
    </row>
    <row r="509" spans="1:2" x14ac:dyDescent="0.35">
      <c r="A509" t="str">
        <v>failed</v>
      </c>
      <c r="B509">
        <v>19</v>
      </c>
    </row>
    <row r="510" spans="1:2" hidden="1" x14ac:dyDescent="0.35">
      <c r="A510" t="str">
        <v>successful</v>
      </c>
      <c r="B510">
        <v>3657</v>
      </c>
    </row>
    <row r="511" spans="1:2" x14ac:dyDescent="0.35">
      <c r="A511" t="str">
        <v>failed</v>
      </c>
      <c r="B511">
        <v>1258</v>
      </c>
    </row>
    <row r="512" spans="1:2" hidden="1" x14ac:dyDescent="0.35">
      <c r="A512" t="str">
        <v>successful</v>
      </c>
      <c r="B512">
        <v>131</v>
      </c>
    </row>
    <row r="513" spans="1:2" x14ac:dyDescent="0.35">
      <c r="A513" t="str">
        <v>failed</v>
      </c>
      <c r="B513">
        <v>362</v>
      </c>
    </row>
    <row r="514" spans="1:2" hidden="1" x14ac:dyDescent="0.35">
      <c r="A514" t="str">
        <v>successful</v>
      </c>
      <c r="B514">
        <v>239</v>
      </c>
    </row>
    <row r="515" spans="1:2" hidden="1" x14ac:dyDescent="0.35">
      <c r="A515" t="str">
        <v>canceled</v>
      </c>
      <c r="B515">
        <v>35</v>
      </c>
    </row>
    <row r="516" spans="1:2" hidden="1" x14ac:dyDescent="0.35">
      <c r="A516" t="str">
        <v>canceled</v>
      </c>
      <c r="B516">
        <v>528</v>
      </c>
    </row>
    <row r="517" spans="1:2" x14ac:dyDescent="0.35">
      <c r="A517" t="str">
        <v>failed</v>
      </c>
      <c r="B517">
        <v>133</v>
      </c>
    </row>
    <row r="518" spans="1:2" x14ac:dyDescent="0.35">
      <c r="A518" t="str">
        <v>failed</v>
      </c>
      <c r="B518">
        <v>846</v>
      </c>
    </row>
    <row r="519" spans="1:2" hidden="1" x14ac:dyDescent="0.35">
      <c r="A519" t="str">
        <v>successful</v>
      </c>
      <c r="B519">
        <v>78</v>
      </c>
    </row>
    <row r="520" spans="1:2" x14ac:dyDescent="0.35">
      <c r="A520" t="str">
        <v>failed</v>
      </c>
      <c r="B520">
        <v>10</v>
      </c>
    </row>
    <row r="521" spans="1:2" hidden="1" x14ac:dyDescent="0.35">
      <c r="A521" t="str">
        <v>successful</v>
      </c>
      <c r="B521">
        <v>1773</v>
      </c>
    </row>
    <row r="522" spans="1:2" hidden="1" x14ac:dyDescent="0.35">
      <c r="A522" t="str">
        <v>successful</v>
      </c>
      <c r="B522">
        <v>32</v>
      </c>
    </row>
    <row r="523" spans="1:2" hidden="1" x14ac:dyDescent="0.35">
      <c r="A523" t="str">
        <v>successful</v>
      </c>
      <c r="B523">
        <v>369</v>
      </c>
    </row>
    <row r="524" spans="1:2" x14ac:dyDescent="0.35">
      <c r="A524" t="str">
        <v>failed</v>
      </c>
      <c r="B524">
        <v>191</v>
      </c>
    </row>
    <row r="525" spans="1:2" hidden="1" x14ac:dyDescent="0.35">
      <c r="A525" t="str">
        <v>successful</v>
      </c>
      <c r="B525">
        <v>89</v>
      </c>
    </row>
    <row r="526" spans="1:2" x14ac:dyDescent="0.35">
      <c r="A526" t="str">
        <v>failed</v>
      </c>
      <c r="B526">
        <v>1979</v>
      </c>
    </row>
    <row r="527" spans="1:2" x14ac:dyDescent="0.35">
      <c r="A527" t="str">
        <v>failed</v>
      </c>
      <c r="B527">
        <v>63</v>
      </c>
    </row>
    <row r="528" spans="1:2" hidden="1" x14ac:dyDescent="0.35">
      <c r="A528" t="str">
        <v>successful</v>
      </c>
      <c r="B528">
        <v>147</v>
      </c>
    </row>
    <row r="529" spans="1:2" x14ac:dyDescent="0.35">
      <c r="A529" t="str">
        <v>failed</v>
      </c>
      <c r="B529">
        <v>6080</v>
      </c>
    </row>
    <row r="530" spans="1:2" x14ac:dyDescent="0.35">
      <c r="A530" t="str">
        <v>failed</v>
      </c>
      <c r="B530">
        <v>80</v>
      </c>
    </row>
    <row r="531" spans="1:2" x14ac:dyDescent="0.35">
      <c r="A531" t="str">
        <v>failed</v>
      </c>
      <c r="B531">
        <v>9</v>
      </c>
    </row>
    <row r="532" spans="1:2" x14ac:dyDescent="0.35">
      <c r="A532" t="str">
        <v>failed</v>
      </c>
      <c r="B532">
        <v>1784</v>
      </c>
    </row>
    <row r="533" spans="1:2" hidden="1" x14ac:dyDescent="0.35">
      <c r="A533" t="str">
        <v>live</v>
      </c>
      <c r="B533">
        <v>3640</v>
      </c>
    </row>
    <row r="534" spans="1:2" hidden="1" x14ac:dyDescent="0.35">
      <c r="A534" t="str">
        <v>successful</v>
      </c>
      <c r="B534">
        <v>126</v>
      </c>
    </row>
    <row r="535" spans="1:2" hidden="1" x14ac:dyDescent="0.35">
      <c r="A535" t="str">
        <v>successful</v>
      </c>
      <c r="B535">
        <v>2218</v>
      </c>
    </row>
    <row r="536" spans="1:2" x14ac:dyDescent="0.35">
      <c r="A536" t="str">
        <v>failed</v>
      </c>
      <c r="B536">
        <v>243</v>
      </c>
    </row>
    <row r="537" spans="1:2" hidden="1" x14ac:dyDescent="0.35">
      <c r="A537" t="str">
        <v>successful</v>
      </c>
      <c r="B537">
        <v>202</v>
      </c>
    </row>
    <row r="538" spans="1:2" hidden="1" x14ac:dyDescent="0.35">
      <c r="A538" t="str">
        <v>successful</v>
      </c>
      <c r="B538">
        <v>140</v>
      </c>
    </row>
    <row r="539" spans="1:2" hidden="1" x14ac:dyDescent="0.35">
      <c r="A539" t="str">
        <v>successful</v>
      </c>
      <c r="B539">
        <v>1052</v>
      </c>
    </row>
    <row r="540" spans="1:2" x14ac:dyDescent="0.35">
      <c r="A540" t="str">
        <v>failed</v>
      </c>
      <c r="B540">
        <v>1296</v>
      </c>
    </row>
    <row r="541" spans="1:2" x14ac:dyDescent="0.35">
      <c r="A541" t="str">
        <v>failed</v>
      </c>
      <c r="B541">
        <v>77</v>
      </c>
    </row>
    <row r="542" spans="1:2" hidden="1" x14ac:dyDescent="0.35">
      <c r="A542" t="str">
        <v>successful</v>
      </c>
      <c r="B542">
        <v>247</v>
      </c>
    </row>
    <row r="543" spans="1:2" x14ac:dyDescent="0.35">
      <c r="A543" t="str">
        <v>failed</v>
      </c>
      <c r="B543">
        <v>395</v>
      </c>
    </row>
    <row r="544" spans="1:2" x14ac:dyDescent="0.35">
      <c r="A544" t="str">
        <v>failed</v>
      </c>
      <c r="B544">
        <v>49</v>
      </c>
    </row>
    <row r="545" spans="1:2" x14ac:dyDescent="0.35">
      <c r="A545" t="str">
        <v>failed</v>
      </c>
      <c r="B545">
        <v>180</v>
      </c>
    </row>
    <row r="546" spans="1:2" hidden="1" x14ac:dyDescent="0.35">
      <c r="A546" t="str">
        <v>successful</v>
      </c>
      <c r="B546">
        <v>84</v>
      </c>
    </row>
    <row r="547" spans="1:2" x14ac:dyDescent="0.35">
      <c r="A547" t="str">
        <v>failed</v>
      </c>
      <c r="B547">
        <v>2690</v>
      </c>
    </row>
    <row r="548" spans="1:2" hidden="1" x14ac:dyDescent="0.35">
      <c r="A548" t="str">
        <v>successful</v>
      </c>
      <c r="B548">
        <v>88</v>
      </c>
    </row>
    <row r="549" spans="1:2" hidden="1" x14ac:dyDescent="0.35">
      <c r="A549" t="str">
        <v>successful</v>
      </c>
      <c r="B549">
        <v>156</v>
      </c>
    </row>
    <row r="550" spans="1:2" hidden="1" x14ac:dyDescent="0.35">
      <c r="A550" t="str">
        <v>successful</v>
      </c>
      <c r="B550">
        <v>2985</v>
      </c>
    </row>
    <row r="551" spans="1:2" hidden="1" x14ac:dyDescent="0.35">
      <c r="A551" t="str">
        <v>successful</v>
      </c>
      <c r="B551">
        <v>762</v>
      </c>
    </row>
    <row r="552" spans="1:2" hidden="1" x14ac:dyDescent="0.35">
      <c r="A552" t="str">
        <v>canceled</v>
      </c>
      <c r="B552">
        <v>1</v>
      </c>
    </row>
    <row r="553" spans="1:2" x14ac:dyDescent="0.35">
      <c r="A553" t="str">
        <v>failed</v>
      </c>
      <c r="B553">
        <v>2779</v>
      </c>
    </row>
    <row r="554" spans="1:2" x14ac:dyDescent="0.35">
      <c r="A554" t="str">
        <v>failed</v>
      </c>
      <c r="B554">
        <v>92</v>
      </c>
    </row>
    <row r="555" spans="1:2" x14ac:dyDescent="0.35">
      <c r="A555" t="str">
        <v>failed</v>
      </c>
      <c r="B555">
        <v>1028</v>
      </c>
    </row>
    <row r="556" spans="1:2" hidden="1" x14ac:dyDescent="0.35">
      <c r="A556" t="str">
        <v>successful</v>
      </c>
      <c r="B556">
        <v>554</v>
      </c>
    </row>
    <row r="557" spans="1:2" hidden="1" x14ac:dyDescent="0.35">
      <c r="A557" t="str">
        <v>successful</v>
      </c>
      <c r="B557">
        <v>135</v>
      </c>
    </row>
    <row r="558" spans="1:2" hidden="1" x14ac:dyDescent="0.35">
      <c r="A558" t="str">
        <v>successful</v>
      </c>
      <c r="B558">
        <v>122</v>
      </c>
    </row>
    <row r="559" spans="1:2" hidden="1" x14ac:dyDescent="0.35">
      <c r="A559" t="str">
        <v>successful</v>
      </c>
      <c r="B559">
        <v>221</v>
      </c>
    </row>
    <row r="560" spans="1:2" hidden="1" x14ac:dyDescent="0.35">
      <c r="A560" t="str">
        <v>successful</v>
      </c>
      <c r="B560">
        <v>126</v>
      </c>
    </row>
    <row r="561" spans="1:2" hidden="1" x14ac:dyDescent="0.35">
      <c r="A561" t="str">
        <v>successful</v>
      </c>
      <c r="B561">
        <v>1022</v>
      </c>
    </row>
    <row r="562" spans="1:2" hidden="1" x14ac:dyDescent="0.35">
      <c r="A562" t="str">
        <v>successful</v>
      </c>
      <c r="B562">
        <v>3177</v>
      </c>
    </row>
    <row r="563" spans="1:2" hidden="1" x14ac:dyDescent="0.35">
      <c r="A563" t="str">
        <v>successful</v>
      </c>
      <c r="B563">
        <v>198</v>
      </c>
    </row>
    <row r="564" spans="1:2" x14ac:dyDescent="0.35">
      <c r="A564" t="str">
        <v>failed</v>
      </c>
      <c r="B564">
        <v>26</v>
      </c>
    </row>
    <row r="565" spans="1:2" hidden="1" x14ac:dyDescent="0.35">
      <c r="A565" t="str">
        <v>successful</v>
      </c>
      <c r="B565">
        <v>85</v>
      </c>
    </row>
    <row r="566" spans="1:2" x14ac:dyDescent="0.35">
      <c r="A566" t="str">
        <v>failed</v>
      </c>
      <c r="B566">
        <v>1790</v>
      </c>
    </row>
    <row r="567" spans="1:2" hidden="1" x14ac:dyDescent="0.35">
      <c r="A567" t="str">
        <v>successful</v>
      </c>
      <c r="B567">
        <v>3596</v>
      </c>
    </row>
    <row r="568" spans="1:2" x14ac:dyDescent="0.35">
      <c r="A568" t="str">
        <v>failed</v>
      </c>
      <c r="B568">
        <v>37</v>
      </c>
    </row>
    <row r="569" spans="1:2" hidden="1" x14ac:dyDescent="0.35">
      <c r="A569" t="str">
        <v>successful</v>
      </c>
      <c r="B569">
        <v>244</v>
      </c>
    </row>
    <row r="570" spans="1:2" hidden="1" x14ac:dyDescent="0.35">
      <c r="A570" t="str">
        <v>successful</v>
      </c>
      <c r="B570">
        <v>5180</v>
      </c>
    </row>
    <row r="571" spans="1:2" hidden="1" x14ac:dyDescent="0.35">
      <c r="A571" t="str">
        <v>successful</v>
      </c>
      <c r="B571">
        <v>589</v>
      </c>
    </row>
    <row r="572" spans="1:2" hidden="1" x14ac:dyDescent="0.35">
      <c r="A572" t="str">
        <v>successful</v>
      </c>
      <c r="B572">
        <v>2725</v>
      </c>
    </row>
    <row r="573" spans="1:2" x14ac:dyDescent="0.35">
      <c r="A573" t="str">
        <v>failed</v>
      </c>
      <c r="B573">
        <v>35</v>
      </c>
    </row>
    <row r="574" spans="1:2" hidden="1" x14ac:dyDescent="0.35">
      <c r="A574" t="str">
        <v>canceled</v>
      </c>
      <c r="B574">
        <v>94</v>
      </c>
    </row>
    <row r="575" spans="1:2" hidden="1" x14ac:dyDescent="0.35">
      <c r="A575" t="str">
        <v>successful</v>
      </c>
      <c r="B575">
        <v>300</v>
      </c>
    </row>
    <row r="576" spans="1:2" hidden="1" x14ac:dyDescent="0.35">
      <c r="A576" t="str">
        <v>successful</v>
      </c>
      <c r="B576">
        <v>144</v>
      </c>
    </row>
    <row r="577" spans="1:2" x14ac:dyDescent="0.35">
      <c r="A577" t="str">
        <v>failed</v>
      </c>
      <c r="B577">
        <v>558</v>
      </c>
    </row>
    <row r="578" spans="1:2" x14ac:dyDescent="0.35">
      <c r="A578" t="str">
        <v>failed</v>
      </c>
      <c r="B578">
        <v>64</v>
      </c>
    </row>
    <row r="579" spans="1:2" hidden="1" x14ac:dyDescent="0.35">
      <c r="A579" t="str">
        <v>canceled</v>
      </c>
      <c r="B579">
        <v>37</v>
      </c>
    </row>
    <row r="580" spans="1:2" x14ac:dyDescent="0.35">
      <c r="A580" t="str">
        <v>failed</v>
      </c>
      <c r="B580">
        <v>245</v>
      </c>
    </row>
    <row r="581" spans="1:2" hidden="1" x14ac:dyDescent="0.35">
      <c r="A581" t="str">
        <v>successful</v>
      </c>
      <c r="B581">
        <v>87</v>
      </c>
    </row>
    <row r="582" spans="1:2" hidden="1" x14ac:dyDescent="0.35">
      <c r="A582" t="str">
        <v>successful</v>
      </c>
      <c r="B582">
        <v>3116</v>
      </c>
    </row>
    <row r="583" spans="1:2" x14ac:dyDescent="0.35">
      <c r="A583" t="str">
        <v>failed</v>
      </c>
      <c r="B583">
        <v>71</v>
      </c>
    </row>
    <row r="584" spans="1:2" x14ac:dyDescent="0.35">
      <c r="A584" t="str">
        <v>failed</v>
      </c>
      <c r="B584">
        <v>42</v>
      </c>
    </row>
    <row r="585" spans="1:2" hidden="1" x14ac:dyDescent="0.35">
      <c r="A585" t="str">
        <v>successful</v>
      </c>
      <c r="B585">
        <v>909</v>
      </c>
    </row>
    <row r="586" spans="1:2" hidden="1" x14ac:dyDescent="0.35">
      <c r="A586" t="str">
        <v>successful</v>
      </c>
      <c r="B586">
        <v>1613</v>
      </c>
    </row>
    <row r="587" spans="1:2" hidden="1" x14ac:dyDescent="0.35">
      <c r="A587" t="str">
        <v>successful</v>
      </c>
      <c r="B587">
        <v>136</v>
      </c>
    </row>
    <row r="588" spans="1:2" hidden="1" x14ac:dyDescent="0.35">
      <c r="A588" t="str">
        <v>successful</v>
      </c>
      <c r="B588">
        <v>130</v>
      </c>
    </row>
    <row r="589" spans="1:2" x14ac:dyDescent="0.35">
      <c r="A589" t="str">
        <v>failed</v>
      </c>
      <c r="B589">
        <v>156</v>
      </c>
    </row>
    <row r="590" spans="1:2" x14ac:dyDescent="0.35">
      <c r="A590" t="str">
        <v>failed</v>
      </c>
      <c r="B590">
        <v>1368</v>
      </c>
    </row>
    <row r="591" spans="1:2" x14ac:dyDescent="0.35">
      <c r="A591" t="str">
        <v>failed</v>
      </c>
      <c r="B591">
        <v>102</v>
      </c>
    </row>
    <row r="592" spans="1:2" x14ac:dyDescent="0.35">
      <c r="A592" t="str">
        <v>failed</v>
      </c>
      <c r="B592">
        <v>86</v>
      </c>
    </row>
    <row r="593" spans="1:2" hidden="1" x14ac:dyDescent="0.35">
      <c r="A593" t="str">
        <v>successful</v>
      </c>
      <c r="B593">
        <v>102</v>
      </c>
    </row>
    <row r="594" spans="1:2" x14ac:dyDescent="0.35">
      <c r="A594" t="str">
        <v>failed</v>
      </c>
      <c r="B594">
        <v>253</v>
      </c>
    </row>
    <row r="595" spans="1:2" hidden="1" x14ac:dyDescent="0.35">
      <c r="A595" t="str">
        <v>successful</v>
      </c>
      <c r="B595">
        <v>4006</v>
      </c>
    </row>
    <row r="596" spans="1:2" x14ac:dyDescent="0.35">
      <c r="A596" t="str">
        <v>failed</v>
      </c>
      <c r="B596">
        <v>157</v>
      </c>
    </row>
    <row r="597" spans="1:2" hidden="1" x14ac:dyDescent="0.35">
      <c r="A597" t="str">
        <v>successful</v>
      </c>
      <c r="B597">
        <v>1629</v>
      </c>
    </row>
    <row r="598" spans="1:2" x14ac:dyDescent="0.35">
      <c r="A598" t="str">
        <v>failed</v>
      </c>
      <c r="B598">
        <v>183</v>
      </c>
    </row>
    <row r="599" spans="1:2" hidden="1" x14ac:dyDescent="0.35">
      <c r="A599" t="str">
        <v>successful</v>
      </c>
      <c r="B599">
        <v>2188</v>
      </c>
    </row>
    <row r="600" spans="1:2" hidden="1" x14ac:dyDescent="0.35">
      <c r="A600" t="str">
        <v>successful</v>
      </c>
      <c r="B600">
        <v>2409</v>
      </c>
    </row>
    <row r="601" spans="1:2" x14ac:dyDescent="0.35">
      <c r="A601" t="str">
        <v>failed</v>
      </c>
      <c r="B601">
        <v>82</v>
      </c>
    </row>
    <row r="602" spans="1:2" x14ac:dyDescent="0.35">
      <c r="A602" t="str">
        <v>failed</v>
      </c>
      <c r="B602">
        <v>1</v>
      </c>
    </row>
    <row r="603" spans="1:2" hidden="1" x14ac:dyDescent="0.35">
      <c r="A603" t="str">
        <v>successful</v>
      </c>
      <c r="B603">
        <v>194</v>
      </c>
    </row>
    <row r="604" spans="1:2" hidden="1" x14ac:dyDescent="0.35">
      <c r="A604" t="str">
        <v>successful</v>
      </c>
      <c r="B604">
        <v>1140</v>
      </c>
    </row>
    <row r="605" spans="1:2" hidden="1" x14ac:dyDescent="0.35">
      <c r="A605" t="str">
        <v>successful</v>
      </c>
      <c r="B605">
        <v>102</v>
      </c>
    </row>
    <row r="606" spans="1:2" hidden="1" x14ac:dyDescent="0.35">
      <c r="A606" t="str">
        <v>successful</v>
      </c>
      <c r="B606">
        <v>2857</v>
      </c>
    </row>
    <row r="607" spans="1:2" hidden="1" x14ac:dyDescent="0.35">
      <c r="A607" t="str">
        <v>successful</v>
      </c>
      <c r="B607">
        <v>107</v>
      </c>
    </row>
    <row r="608" spans="1:2" hidden="1" x14ac:dyDescent="0.35">
      <c r="A608" t="str">
        <v>successful</v>
      </c>
      <c r="B608">
        <v>160</v>
      </c>
    </row>
    <row r="609" spans="1:2" hidden="1" x14ac:dyDescent="0.35">
      <c r="A609" t="str">
        <v>successful</v>
      </c>
      <c r="B609">
        <v>2230</v>
      </c>
    </row>
    <row r="610" spans="1:2" hidden="1" x14ac:dyDescent="0.35">
      <c r="A610" t="str">
        <v>successful</v>
      </c>
      <c r="B610">
        <v>316</v>
      </c>
    </row>
    <row r="611" spans="1:2" hidden="1" x14ac:dyDescent="0.35">
      <c r="A611" t="str">
        <v>successful</v>
      </c>
      <c r="B611">
        <v>117</v>
      </c>
    </row>
    <row r="612" spans="1:2" hidden="1" x14ac:dyDescent="0.35">
      <c r="A612" t="str">
        <v>successful</v>
      </c>
      <c r="B612">
        <v>6406</v>
      </c>
    </row>
    <row r="613" spans="1:2" hidden="1" x14ac:dyDescent="0.35">
      <c r="A613" t="str">
        <v>canceled</v>
      </c>
      <c r="B613">
        <v>15</v>
      </c>
    </row>
    <row r="614" spans="1:2" hidden="1" x14ac:dyDescent="0.35">
      <c r="A614" t="str">
        <v>successful</v>
      </c>
      <c r="B614">
        <v>192</v>
      </c>
    </row>
    <row r="615" spans="1:2" hidden="1" x14ac:dyDescent="0.35">
      <c r="A615" t="str">
        <v>successful</v>
      </c>
      <c r="B615">
        <v>26</v>
      </c>
    </row>
    <row r="616" spans="1:2" hidden="1" x14ac:dyDescent="0.35">
      <c r="A616" t="str">
        <v>successful</v>
      </c>
      <c r="B616">
        <v>723</v>
      </c>
    </row>
    <row r="617" spans="1:2" hidden="1" x14ac:dyDescent="0.35">
      <c r="A617" t="str">
        <v>successful</v>
      </c>
      <c r="B617">
        <v>170</v>
      </c>
    </row>
    <row r="618" spans="1:2" hidden="1" x14ac:dyDescent="0.35">
      <c r="A618" t="str">
        <v>successful</v>
      </c>
      <c r="B618">
        <v>238</v>
      </c>
    </row>
    <row r="619" spans="1:2" hidden="1" x14ac:dyDescent="0.35">
      <c r="A619" t="str">
        <v>successful</v>
      </c>
      <c r="B619">
        <v>55</v>
      </c>
    </row>
    <row r="620" spans="1:2" x14ac:dyDescent="0.35">
      <c r="A620" t="str">
        <v>failed</v>
      </c>
      <c r="B620">
        <v>1198</v>
      </c>
    </row>
    <row r="621" spans="1:2" x14ac:dyDescent="0.35">
      <c r="A621" t="str">
        <v>failed</v>
      </c>
      <c r="B621">
        <v>648</v>
      </c>
    </row>
    <row r="622" spans="1:2" hidden="1" x14ac:dyDescent="0.35">
      <c r="A622" t="str">
        <v>successful</v>
      </c>
      <c r="B622">
        <v>128</v>
      </c>
    </row>
    <row r="623" spans="1:2" hidden="1" x14ac:dyDescent="0.35">
      <c r="A623" t="str">
        <v>successful</v>
      </c>
      <c r="B623">
        <v>2144</v>
      </c>
    </row>
    <row r="624" spans="1:2" x14ac:dyDescent="0.35">
      <c r="A624" t="str">
        <v>failed</v>
      </c>
      <c r="B624">
        <v>64</v>
      </c>
    </row>
    <row r="625" spans="1:2" hidden="1" x14ac:dyDescent="0.35">
      <c r="A625" t="str">
        <v>successful</v>
      </c>
      <c r="B625">
        <v>2693</v>
      </c>
    </row>
    <row r="626" spans="1:2" hidden="1" x14ac:dyDescent="0.35">
      <c r="A626" t="str">
        <v>successful</v>
      </c>
      <c r="B626">
        <v>432</v>
      </c>
    </row>
    <row r="627" spans="1:2" x14ac:dyDescent="0.35">
      <c r="A627" t="str">
        <v>failed</v>
      </c>
      <c r="B627">
        <v>62</v>
      </c>
    </row>
    <row r="628" spans="1:2" hidden="1" x14ac:dyDescent="0.35">
      <c r="A628" t="str">
        <v>successful</v>
      </c>
      <c r="B628">
        <v>189</v>
      </c>
    </row>
    <row r="629" spans="1:2" hidden="1" x14ac:dyDescent="0.35">
      <c r="A629" t="str">
        <v>successful</v>
      </c>
      <c r="B629">
        <v>154</v>
      </c>
    </row>
    <row r="630" spans="1:2" hidden="1" x14ac:dyDescent="0.35">
      <c r="A630" t="str">
        <v>successful</v>
      </c>
      <c r="B630">
        <v>96</v>
      </c>
    </row>
    <row r="631" spans="1:2" x14ac:dyDescent="0.35">
      <c r="A631" t="str">
        <v>failed</v>
      </c>
      <c r="B631">
        <v>750</v>
      </c>
    </row>
    <row r="632" spans="1:2" hidden="1" x14ac:dyDescent="0.35">
      <c r="A632" t="str">
        <v>canceled</v>
      </c>
      <c r="B632">
        <v>87</v>
      </c>
    </row>
    <row r="633" spans="1:2" hidden="1" x14ac:dyDescent="0.35">
      <c r="A633" t="str">
        <v>successful</v>
      </c>
      <c r="B633">
        <v>3063</v>
      </c>
    </row>
    <row r="634" spans="1:2" hidden="1" x14ac:dyDescent="0.35">
      <c r="A634" t="str">
        <v>live</v>
      </c>
      <c r="B634">
        <v>278</v>
      </c>
    </row>
    <row r="635" spans="1:2" x14ac:dyDescent="0.35">
      <c r="A635" t="str">
        <v>failed</v>
      </c>
      <c r="B635">
        <v>105</v>
      </c>
    </row>
    <row r="636" spans="1:2" hidden="1" x14ac:dyDescent="0.35">
      <c r="A636" t="str">
        <v>canceled</v>
      </c>
      <c r="B636">
        <v>1658</v>
      </c>
    </row>
    <row r="637" spans="1:2" hidden="1" x14ac:dyDescent="0.35">
      <c r="A637" t="str">
        <v>successful</v>
      </c>
      <c r="B637">
        <v>2266</v>
      </c>
    </row>
    <row r="638" spans="1:2" x14ac:dyDescent="0.35">
      <c r="A638" t="str">
        <v>failed</v>
      </c>
      <c r="B638">
        <v>2604</v>
      </c>
    </row>
    <row r="639" spans="1:2" x14ac:dyDescent="0.35">
      <c r="A639" t="str">
        <v>failed</v>
      </c>
      <c r="B639">
        <v>65</v>
      </c>
    </row>
    <row r="640" spans="1:2" x14ac:dyDescent="0.35">
      <c r="A640" t="str">
        <v>failed</v>
      </c>
      <c r="B640">
        <v>94</v>
      </c>
    </row>
    <row r="641" spans="1:2" hidden="1" x14ac:dyDescent="0.35">
      <c r="A641" t="str">
        <v>live</v>
      </c>
      <c r="B641">
        <v>45</v>
      </c>
    </row>
    <row r="642" spans="1:2" x14ac:dyDescent="0.35">
      <c r="A642" t="str">
        <v>failed</v>
      </c>
      <c r="B642">
        <v>257</v>
      </c>
    </row>
    <row r="643" spans="1:2" hidden="1" x14ac:dyDescent="0.35">
      <c r="A643" t="str">
        <v>successful</v>
      </c>
      <c r="B643">
        <v>194</v>
      </c>
    </row>
    <row r="644" spans="1:2" hidden="1" x14ac:dyDescent="0.35">
      <c r="A644" t="str">
        <v>successful</v>
      </c>
      <c r="B644">
        <v>129</v>
      </c>
    </row>
    <row r="645" spans="1:2" hidden="1" x14ac:dyDescent="0.35">
      <c r="A645" t="str">
        <v>successful</v>
      </c>
      <c r="B645">
        <v>375</v>
      </c>
    </row>
    <row r="646" spans="1:2" x14ac:dyDescent="0.35">
      <c r="A646" t="str">
        <v>failed</v>
      </c>
      <c r="B646">
        <v>2928</v>
      </c>
    </row>
    <row r="647" spans="1:2" x14ac:dyDescent="0.35">
      <c r="A647" t="str">
        <v>failed</v>
      </c>
      <c r="B647">
        <v>4697</v>
      </c>
    </row>
    <row r="648" spans="1:2" x14ac:dyDescent="0.35">
      <c r="A648" t="str">
        <v>failed</v>
      </c>
      <c r="B648">
        <v>2915</v>
      </c>
    </row>
    <row r="649" spans="1:2" x14ac:dyDescent="0.35">
      <c r="A649" t="str">
        <v>failed</v>
      </c>
      <c r="B649">
        <v>18</v>
      </c>
    </row>
    <row r="650" spans="1:2" hidden="1" x14ac:dyDescent="0.35">
      <c r="A650" t="str">
        <v>canceled</v>
      </c>
      <c r="B650">
        <v>723</v>
      </c>
    </row>
    <row r="651" spans="1:2" x14ac:dyDescent="0.35">
      <c r="A651" t="str">
        <v>failed</v>
      </c>
      <c r="B651">
        <v>602</v>
      </c>
    </row>
    <row r="652" spans="1:2" x14ac:dyDescent="0.35">
      <c r="A652" t="str">
        <v>failed</v>
      </c>
      <c r="B652">
        <v>1</v>
      </c>
    </row>
    <row r="653" spans="1:2" x14ac:dyDescent="0.35">
      <c r="A653" t="str">
        <v>failed</v>
      </c>
      <c r="B653">
        <v>3868</v>
      </c>
    </row>
    <row r="654" spans="1:2" hidden="1" x14ac:dyDescent="0.35">
      <c r="A654" t="str">
        <v>successful</v>
      </c>
      <c r="B654">
        <v>409</v>
      </c>
    </row>
    <row r="655" spans="1:2" hidden="1" x14ac:dyDescent="0.35">
      <c r="A655" t="str">
        <v>successful</v>
      </c>
      <c r="B655">
        <v>234</v>
      </c>
    </row>
    <row r="656" spans="1:2" hidden="1" x14ac:dyDescent="0.35">
      <c r="A656" t="str">
        <v>successful</v>
      </c>
      <c r="B656">
        <v>3016</v>
      </c>
    </row>
    <row r="657" spans="1:2" hidden="1" x14ac:dyDescent="0.35">
      <c r="A657" t="str">
        <v>successful</v>
      </c>
      <c r="B657">
        <v>264</v>
      </c>
    </row>
    <row r="658" spans="1:2" x14ac:dyDescent="0.35">
      <c r="A658" t="str">
        <v>failed</v>
      </c>
      <c r="B658">
        <v>504</v>
      </c>
    </row>
    <row r="659" spans="1:2" x14ac:dyDescent="0.35">
      <c r="A659" t="str">
        <v>failed</v>
      </c>
      <c r="B659">
        <v>14</v>
      </c>
    </row>
    <row r="660" spans="1:2" hidden="1" x14ac:dyDescent="0.35">
      <c r="A660" t="str">
        <v>canceled</v>
      </c>
      <c r="B660">
        <v>390</v>
      </c>
    </row>
    <row r="661" spans="1:2" x14ac:dyDescent="0.35">
      <c r="A661" t="str">
        <v>failed</v>
      </c>
      <c r="B661">
        <v>750</v>
      </c>
    </row>
    <row r="662" spans="1:2" x14ac:dyDescent="0.35">
      <c r="A662" t="str">
        <v>failed</v>
      </c>
      <c r="B662">
        <v>77</v>
      </c>
    </row>
    <row r="663" spans="1:2" x14ac:dyDescent="0.35">
      <c r="A663" t="str">
        <v>failed</v>
      </c>
      <c r="B663">
        <v>752</v>
      </c>
    </row>
    <row r="664" spans="1:2" x14ac:dyDescent="0.35">
      <c r="A664" t="str">
        <v>failed</v>
      </c>
      <c r="B664">
        <v>131</v>
      </c>
    </row>
    <row r="665" spans="1:2" x14ac:dyDescent="0.35">
      <c r="A665" t="str">
        <v>failed</v>
      </c>
      <c r="B665">
        <v>87</v>
      </c>
    </row>
    <row r="666" spans="1:2" x14ac:dyDescent="0.35">
      <c r="A666" t="str">
        <v>failed</v>
      </c>
      <c r="B666">
        <v>1063</v>
      </c>
    </row>
    <row r="667" spans="1:2" hidden="1" x14ac:dyDescent="0.35">
      <c r="A667" t="str">
        <v>successful</v>
      </c>
      <c r="B667">
        <v>272</v>
      </c>
    </row>
    <row r="668" spans="1:2" hidden="1" x14ac:dyDescent="0.35">
      <c r="A668" t="str">
        <v>canceled</v>
      </c>
      <c r="B668">
        <v>25</v>
      </c>
    </row>
    <row r="669" spans="1:2" hidden="1" x14ac:dyDescent="0.35">
      <c r="A669" t="str">
        <v>successful</v>
      </c>
      <c r="B669">
        <v>419</v>
      </c>
    </row>
    <row r="670" spans="1:2" x14ac:dyDescent="0.35">
      <c r="A670" t="str">
        <v>failed</v>
      </c>
      <c r="B670">
        <v>76</v>
      </c>
    </row>
    <row r="671" spans="1:2" hidden="1" x14ac:dyDescent="0.35">
      <c r="A671" t="str">
        <v>successful</v>
      </c>
      <c r="B671">
        <v>1621</v>
      </c>
    </row>
    <row r="672" spans="1:2" hidden="1" x14ac:dyDescent="0.35">
      <c r="A672" t="str">
        <v>successful</v>
      </c>
      <c r="B672">
        <v>1101</v>
      </c>
    </row>
    <row r="673" spans="1:2" hidden="1" x14ac:dyDescent="0.35">
      <c r="A673" t="str">
        <v>successful</v>
      </c>
      <c r="B673">
        <v>1073</v>
      </c>
    </row>
    <row r="674" spans="1:2" x14ac:dyDescent="0.35">
      <c r="A674" t="str">
        <v>failed</v>
      </c>
      <c r="B674">
        <v>4428</v>
      </c>
    </row>
    <row r="675" spans="1:2" x14ac:dyDescent="0.35">
      <c r="A675" t="str">
        <v>failed</v>
      </c>
      <c r="B675">
        <v>58</v>
      </c>
    </row>
    <row r="676" spans="1:2" hidden="1" x14ac:dyDescent="0.35">
      <c r="A676" t="str">
        <v>canceled</v>
      </c>
      <c r="B676">
        <v>1218</v>
      </c>
    </row>
    <row r="677" spans="1:2" hidden="1" x14ac:dyDescent="0.35">
      <c r="A677" t="str">
        <v>successful</v>
      </c>
      <c r="B677">
        <v>331</v>
      </c>
    </row>
    <row r="678" spans="1:2" hidden="1" x14ac:dyDescent="0.35">
      <c r="A678" t="str">
        <v>successful</v>
      </c>
      <c r="B678">
        <v>1170</v>
      </c>
    </row>
    <row r="679" spans="1:2" x14ac:dyDescent="0.35">
      <c r="A679" t="str">
        <v>failed</v>
      </c>
      <c r="B679">
        <v>111</v>
      </c>
    </row>
    <row r="680" spans="1:2" hidden="1" x14ac:dyDescent="0.35">
      <c r="A680" t="str">
        <v>canceled</v>
      </c>
      <c r="B680">
        <v>215</v>
      </c>
    </row>
    <row r="681" spans="1:2" hidden="1" x14ac:dyDescent="0.35">
      <c r="A681" t="str">
        <v>successful</v>
      </c>
      <c r="B681">
        <v>363</v>
      </c>
    </row>
    <row r="682" spans="1:2" x14ac:dyDescent="0.35">
      <c r="A682" t="str">
        <v>failed</v>
      </c>
      <c r="B682">
        <v>2955</v>
      </c>
    </row>
    <row r="683" spans="1:2" x14ac:dyDescent="0.35">
      <c r="A683" t="str">
        <v>failed</v>
      </c>
      <c r="B683">
        <v>1657</v>
      </c>
    </row>
    <row r="684" spans="1:2" hidden="1" x14ac:dyDescent="0.35">
      <c r="A684" t="str">
        <v>successful</v>
      </c>
      <c r="B684">
        <v>103</v>
      </c>
    </row>
    <row r="685" spans="1:2" hidden="1" x14ac:dyDescent="0.35">
      <c r="A685" t="str">
        <v>successful</v>
      </c>
      <c r="B685">
        <v>147</v>
      </c>
    </row>
    <row r="686" spans="1:2" hidden="1" x14ac:dyDescent="0.35">
      <c r="A686" t="str">
        <v>successful</v>
      </c>
      <c r="B686">
        <v>110</v>
      </c>
    </row>
    <row r="687" spans="1:2" x14ac:dyDescent="0.35">
      <c r="A687" t="str">
        <v>failed</v>
      </c>
      <c r="B687">
        <v>926</v>
      </c>
    </row>
    <row r="688" spans="1:2" hidden="1" x14ac:dyDescent="0.35">
      <c r="A688" t="str">
        <v>successful</v>
      </c>
      <c r="B688">
        <v>134</v>
      </c>
    </row>
    <row r="689" spans="1:2" hidden="1" x14ac:dyDescent="0.35">
      <c r="A689" t="str">
        <v>successful</v>
      </c>
      <c r="B689">
        <v>269</v>
      </c>
    </row>
    <row r="690" spans="1:2" hidden="1" x14ac:dyDescent="0.35">
      <c r="A690" t="str">
        <v>successful</v>
      </c>
      <c r="B690">
        <v>175</v>
      </c>
    </row>
    <row r="691" spans="1:2" hidden="1" x14ac:dyDescent="0.35">
      <c r="A691" t="str">
        <v>successful</v>
      </c>
      <c r="B691">
        <v>69</v>
      </c>
    </row>
    <row r="692" spans="1:2" hidden="1" x14ac:dyDescent="0.35">
      <c r="A692" t="str">
        <v>successful</v>
      </c>
      <c r="B692">
        <v>190</v>
      </c>
    </row>
    <row r="693" spans="1:2" hidden="1" x14ac:dyDescent="0.35">
      <c r="A693" t="str">
        <v>successful</v>
      </c>
      <c r="B693">
        <v>237</v>
      </c>
    </row>
    <row r="694" spans="1:2" x14ac:dyDescent="0.35">
      <c r="A694" t="str">
        <v>failed</v>
      </c>
      <c r="B694">
        <v>77</v>
      </c>
    </row>
    <row r="695" spans="1:2" x14ac:dyDescent="0.35">
      <c r="A695" t="str">
        <v>failed</v>
      </c>
      <c r="B695">
        <v>1748</v>
      </c>
    </row>
    <row r="696" spans="1:2" x14ac:dyDescent="0.35">
      <c r="A696" t="str">
        <v>failed</v>
      </c>
      <c r="B696">
        <v>79</v>
      </c>
    </row>
    <row r="697" spans="1:2" hidden="1" x14ac:dyDescent="0.35">
      <c r="A697" t="str">
        <v>successful</v>
      </c>
      <c r="B697">
        <v>196</v>
      </c>
    </row>
    <row r="698" spans="1:2" x14ac:dyDescent="0.35">
      <c r="A698" t="str">
        <v>failed</v>
      </c>
      <c r="B698">
        <v>889</v>
      </c>
    </row>
    <row r="699" spans="1:2" hidden="1" x14ac:dyDescent="0.35">
      <c r="A699" t="str">
        <v>successful</v>
      </c>
      <c r="B699">
        <v>7295</v>
      </c>
    </row>
    <row r="700" spans="1:2" hidden="1" x14ac:dyDescent="0.35">
      <c r="A700" t="str">
        <v>successful</v>
      </c>
      <c r="B700">
        <v>2893</v>
      </c>
    </row>
    <row r="701" spans="1:2" x14ac:dyDescent="0.35">
      <c r="A701" t="str">
        <v>failed</v>
      </c>
      <c r="B701">
        <v>56</v>
      </c>
    </row>
    <row r="702" spans="1:2" x14ac:dyDescent="0.35">
      <c r="A702" t="str">
        <v>failed</v>
      </c>
      <c r="B702">
        <v>1</v>
      </c>
    </row>
    <row r="703" spans="1:2" hidden="1" x14ac:dyDescent="0.35">
      <c r="A703" t="str">
        <v>successful</v>
      </c>
      <c r="B703">
        <v>820</v>
      </c>
    </row>
    <row r="704" spans="1:2" x14ac:dyDescent="0.35">
      <c r="A704" t="str">
        <v>failed</v>
      </c>
      <c r="B704">
        <v>83</v>
      </c>
    </row>
    <row r="705" spans="1:2" hidden="1" x14ac:dyDescent="0.35">
      <c r="A705" t="str">
        <v>successful</v>
      </c>
      <c r="B705">
        <v>2038</v>
      </c>
    </row>
    <row r="706" spans="1:2" hidden="1" x14ac:dyDescent="0.35">
      <c r="A706" t="str">
        <v>successful</v>
      </c>
      <c r="B706">
        <v>116</v>
      </c>
    </row>
    <row r="707" spans="1:2" x14ac:dyDescent="0.35">
      <c r="A707" t="str">
        <v>failed</v>
      </c>
      <c r="B707">
        <v>2025</v>
      </c>
    </row>
    <row r="708" spans="1:2" hidden="1" x14ac:dyDescent="0.35">
      <c r="A708" t="str">
        <v>successful</v>
      </c>
      <c r="B708">
        <v>1345</v>
      </c>
    </row>
    <row r="709" spans="1:2" hidden="1" x14ac:dyDescent="0.35">
      <c r="A709" t="str">
        <v>successful</v>
      </c>
      <c r="B709">
        <v>168</v>
      </c>
    </row>
    <row r="710" spans="1:2" hidden="1" x14ac:dyDescent="0.35">
      <c r="A710" t="str">
        <v>successful</v>
      </c>
      <c r="B710">
        <v>137</v>
      </c>
    </row>
    <row r="711" spans="1:2" hidden="1" x14ac:dyDescent="0.35">
      <c r="A711" t="str">
        <v>successful</v>
      </c>
      <c r="B711">
        <v>186</v>
      </c>
    </row>
    <row r="712" spans="1:2" hidden="1" x14ac:dyDescent="0.35">
      <c r="A712" t="str">
        <v>successful</v>
      </c>
      <c r="B712">
        <v>125</v>
      </c>
    </row>
    <row r="713" spans="1:2" x14ac:dyDescent="0.35">
      <c r="A713" t="str">
        <v>failed</v>
      </c>
      <c r="B713">
        <v>14</v>
      </c>
    </row>
    <row r="714" spans="1:2" hidden="1" x14ac:dyDescent="0.35">
      <c r="A714" t="str">
        <v>successful</v>
      </c>
      <c r="B714">
        <v>202</v>
      </c>
    </row>
    <row r="715" spans="1:2" hidden="1" x14ac:dyDescent="0.35">
      <c r="A715" t="str">
        <v>successful</v>
      </c>
      <c r="B715">
        <v>103</v>
      </c>
    </row>
    <row r="716" spans="1:2" hidden="1" x14ac:dyDescent="0.35">
      <c r="A716" t="str">
        <v>successful</v>
      </c>
      <c r="B716">
        <v>1785</v>
      </c>
    </row>
    <row r="717" spans="1:2" x14ac:dyDescent="0.35">
      <c r="A717" t="str">
        <v>failed</v>
      </c>
      <c r="B717">
        <v>656</v>
      </c>
    </row>
    <row r="718" spans="1:2" hidden="1" x14ac:dyDescent="0.35">
      <c r="A718" t="str">
        <v>successful</v>
      </c>
      <c r="B718">
        <v>157</v>
      </c>
    </row>
    <row r="719" spans="1:2" hidden="1" x14ac:dyDescent="0.35">
      <c r="A719" t="str">
        <v>successful</v>
      </c>
      <c r="B719">
        <v>555</v>
      </c>
    </row>
    <row r="720" spans="1:2" hidden="1" x14ac:dyDescent="0.35">
      <c r="A720" t="str">
        <v>successful</v>
      </c>
      <c r="B720">
        <v>297</v>
      </c>
    </row>
    <row r="721" spans="1:2" hidden="1" x14ac:dyDescent="0.35">
      <c r="A721" t="str">
        <v>successful</v>
      </c>
      <c r="B721">
        <v>123</v>
      </c>
    </row>
    <row r="722" spans="1:2" hidden="1" x14ac:dyDescent="0.35">
      <c r="A722" t="str">
        <v>canceled</v>
      </c>
      <c r="B722">
        <v>38</v>
      </c>
    </row>
    <row r="723" spans="1:2" hidden="1" x14ac:dyDescent="0.35">
      <c r="A723" t="str">
        <v>canceled</v>
      </c>
      <c r="B723">
        <v>60</v>
      </c>
    </row>
    <row r="724" spans="1:2" hidden="1" x14ac:dyDescent="0.35">
      <c r="A724" t="str">
        <v>successful</v>
      </c>
      <c r="B724">
        <v>3036</v>
      </c>
    </row>
    <row r="725" spans="1:2" hidden="1" x14ac:dyDescent="0.35">
      <c r="A725" t="str">
        <v>successful</v>
      </c>
      <c r="B725">
        <v>144</v>
      </c>
    </row>
    <row r="726" spans="1:2" hidden="1" x14ac:dyDescent="0.35">
      <c r="A726" t="str">
        <v>successful</v>
      </c>
      <c r="B726">
        <v>121</v>
      </c>
    </row>
    <row r="727" spans="1:2" x14ac:dyDescent="0.35">
      <c r="A727" t="str">
        <v>failed</v>
      </c>
      <c r="B727">
        <v>1596</v>
      </c>
    </row>
    <row r="728" spans="1:2" hidden="1" x14ac:dyDescent="0.35">
      <c r="A728" t="str">
        <v>canceled</v>
      </c>
      <c r="B728">
        <v>524</v>
      </c>
    </row>
    <row r="729" spans="1:2" hidden="1" x14ac:dyDescent="0.35">
      <c r="A729" t="str">
        <v>successful</v>
      </c>
      <c r="B729">
        <v>181</v>
      </c>
    </row>
    <row r="730" spans="1:2" x14ac:dyDescent="0.35">
      <c r="A730" t="str">
        <v>failed</v>
      </c>
      <c r="B730">
        <v>10</v>
      </c>
    </row>
    <row r="731" spans="1:2" hidden="1" x14ac:dyDescent="0.35">
      <c r="A731" t="str">
        <v>successful</v>
      </c>
      <c r="B731">
        <v>122</v>
      </c>
    </row>
    <row r="732" spans="1:2" hidden="1" x14ac:dyDescent="0.35">
      <c r="A732" t="str">
        <v>successful</v>
      </c>
      <c r="B732">
        <v>1071</v>
      </c>
    </row>
    <row r="733" spans="1:2" hidden="1" x14ac:dyDescent="0.35">
      <c r="A733" t="str">
        <v>canceled</v>
      </c>
      <c r="B733">
        <v>219</v>
      </c>
    </row>
    <row r="734" spans="1:2" x14ac:dyDescent="0.35">
      <c r="A734" t="str">
        <v>failed</v>
      </c>
      <c r="B734">
        <v>1121</v>
      </c>
    </row>
    <row r="735" spans="1:2" hidden="1" x14ac:dyDescent="0.35">
      <c r="A735" t="str">
        <v>successful</v>
      </c>
      <c r="B735">
        <v>980</v>
      </c>
    </row>
    <row r="736" spans="1:2" hidden="1" x14ac:dyDescent="0.35">
      <c r="A736" t="str">
        <v>successful</v>
      </c>
      <c r="B736">
        <v>536</v>
      </c>
    </row>
    <row r="737" spans="1:2" hidden="1" x14ac:dyDescent="0.35">
      <c r="A737" t="str">
        <v>successful</v>
      </c>
      <c r="B737">
        <v>1991</v>
      </c>
    </row>
    <row r="738" spans="1:2" hidden="1" x14ac:dyDescent="0.35">
      <c r="A738" t="str">
        <v>canceled</v>
      </c>
      <c r="B738">
        <v>29</v>
      </c>
    </row>
    <row r="739" spans="1:2" hidden="1" x14ac:dyDescent="0.35">
      <c r="A739" t="str">
        <v>successful</v>
      </c>
      <c r="B739">
        <v>180</v>
      </c>
    </row>
    <row r="740" spans="1:2" x14ac:dyDescent="0.35">
      <c r="A740" t="str">
        <v>failed</v>
      </c>
      <c r="B740">
        <v>15</v>
      </c>
    </row>
    <row r="741" spans="1:2" x14ac:dyDescent="0.35">
      <c r="A741" t="str">
        <v>failed</v>
      </c>
      <c r="B741">
        <v>191</v>
      </c>
    </row>
    <row r="742" spans="1:2" x14ac:dyDescent="0.35">
      <c r="A742" t="str">
        <v>failed</v>
      </c>
      <c r="B742">
        <v>16</v>
      </c>
    </row>
    <row r="743" spans="1:2" hidden="1" x14ac:dyDescent="0.35">
      <c r="A743" t="str">
        <v>successful</v>
      </c>
      <c r="B743">
        <v>130</v>
      </c>
    </row>
    <row r="744" spans="1:2" hidden="1" x14ac:dyDescent="0.35">
      <c r="A744" t="str">
        <v>successful</v>
      </c>
      <c r="B744">
        <v>122</v>
      </c>
    </row>
    <row r="745" spans="1:2" x14ac:dyDescent="0.35">
      <c r="A745" t="str">
        <v>failed</v>
      </c>
      <c r="B745">
        <v>17</v>
      </c>
    </row>
    <row r="746" spans="1:2" hidden="1" x14ac:dyDescent="0.35">
      <c r="A746" t="str">
        <v>successful</v>
      </c>
      <c r="B746">
        <v>140</v>
      </c>
    </row>
    <row r="747" spans="1:2" x14ac:dyDescent="0.35">
      <c r="A747" t="str">
        <v>failed</v>
      </c>
      <c r="B747">
        <v>34</v>
      </c>
    </row>
    <row r="748" spans="1:2" hidden="1" x14ac:dyDescent="0.35">
      <c r="A748" t="str">
        <v>successful</v>
      </c>
      <c r="B748">
        <v>3388</v>
      </c>
    </row>
    <row r="749" spans="1:2" hidden="1" x14ac:dyDescent="0.35">
      <c r="A749" t="str">
        <v>successful</v>
      </c>
      <c r="B749">
        <v>280</v>
      </c>
    </row>
    <row r="750" spans="1:2" hidden="1" x14ac:dyDescent="0.35">
      <c r="A750" t="str">
        <v>canceled</v>
      </c>
      <c r="B750">
        <v>614</v>
      </c>
    </row>
    <row r="751" spans="1:2" hidden="1" x14ac:dyDescent="0.35">
      <c r="A751" t="str">
        <v>successful</v>
      </c>
      <c r="B751">
        <v>366</v>
      </c>
    </row>
    <row r="752" spans="1:2" x14ac:dyDescent="0.35">
      <c r="A752" t="str">
        <v>failed</v>
      </c>
      <c r="B752">
        <v>1</v>
      </c>
    </row>
    <row r="753" spans="1:2" hidden="1" x14ac:dyDescent="0.35">
      <c r="A753" t="str">
        <v>successful</v>
      </c>
      <c r="B753">
        <v>270</v>
      </c>
    </row>
    <row r="754" spans="1:2" hidden="1" x14ac:dyDescent="0.35">
      <c r="A754" t="str">
        <v>canceled</v>
      </c>
      <c r="B754">
        <v>114</v>
      </c>
    </row>
    <row r="755" spans="1:2" hidden="1" x14ac:dyDescent="0.35">
      <c r="A755" t="str">
        <v>successful</v>
      </c>
      <c r="B755">
        <v>137</v>
      </c>
    </row>
    <row r="756" spans="1:2" hidden="1" x14ac:dyDescent="0.35">
      <c r="A756" t="str">
        <v>successful</v>
      </c>
      <c r="B756">
        <v>3205</v>
      </c>
    </row>
    <row r="757" spans="1:2" hidden="1" x14ac:dyDescent="0.35">
      <c r="A757" t="str">
        <v>successful</v>
      </c>
      <c r="B757">
        <v>288</v>
      </c>
    </row>
    <row r="758" spans="1:2" hidden="1" x14ac:dyDescent="0.35">
      <c r="A758" t="str">
        <v>successful</v>
      </c>
      <c r="B758">
        <v>148</v>
      </c>
    </row>
    <row r="759" spans="1:2" hidden="1" x14ac:dyDescent="0.35">
      <c r="A759" t="str">
        <v>successful</v>
      </c>
      <c r="B759">
        <v>114</v>
      </c>
    </row>
    <row r="760" spans="1:2" hidden="1" x14ac:dyDescent="0.35">
      <c r="A760" t="str">
        <v>successful</v>
      </c>
      <c r="B760">
        <v>1518</v>
      </c>
    </row>
    <row r="761" spans="1:2" x14ac:dyDescent="0.35">
      <c r="A761" t="str">
        <v>failed</v>
      </c>
      <c r="B761">
        <v>1274</v>
      </c>
    </row>
    <row r="762" spans="1:2" x14ac:dyDescent="0.35">
      <c r="A762" t="str">
        <v>failed</v>
      </c>
      <c r="B762">
        <v>210</v>
      </c>
    </row>
    <row r="763" spans="1:2" hidden="1" x14ac:dyDescent="0.35">
      <c r="A763" t="str">
        <v>successful</v>
      </c>
      <c r="B763">
        <v>166</v>
      </c>
    </row>
    <row r="764" spans="1:2" hidden="1" x14ac:dyDescent="0.35">
      <c r="A764" t="str">
        <v>successful</v>
      </c>
      <c r="B764">
        <v>100</v>
      </c>
    </row>
    <row r="765" spans="1:2" hidden="1" x14ac:dyDescent="0.35">
      <c r="A765" t="str">
        <v>successful</v>
      </c>
      <c r="B765">
        <v>235</v>
      </c>
    </row>
    <row r="766" spans="1:2" hidden="1" x14ac:dyDescent="0.35">
      <c r="A766" t="str">
        <v>successful</v>
      </c>
      <c r="B766">
        <v>148</v>
      </c>
    </row>
    <row r="767" spans="1:2" hidden="1" x14ac:dyDescent="0.35">
      <c r="A767" t="str">
        <v>successful</v>
      </c>
      <c r="B767">
        <v>198</v>
      </c>
    </row>
    <row r="768" spans="1:2" x14ac:dyDescent="0.35">
      <c r="A768" t="str">
        <v>failed</v>
      </c>
      <c r="B768">
        <v>248</v>
      </c>
    </row>
    <row r="769" spans="1:2" x14ac:dyDescent="0.35">
      <c r="A769" t="str">
        <v>failed</v>
      </c>
      <c r="B769">
        <v>513</v>
      </c>
    </row>
    <row r="770" spans="1:2" hidden="1" x14ac:dyDescent="0.35">
      <c r="A770" t="str">
        <v>successful</v>
      </c>
      <c r="B770">
        <v>150</v>
      </c>
    </row>
    <row r="771" spans="1:2" x14ac:dyDescent="0.35">
      <c r="A771" t="str">
        <v>failed</v>
      </c>
      <c r="B771">
        <v>3410</v>
      </c>
    </row>
    <row r="772" spans="1:2" hidden="1" x14ac:dyDescent="0.35">
      <c r="A772" t="str">
        <v>successful</v>
      </c>
      <c r="B772">
        <v>216</v>
      </c>
    </row>
    <row r="773" spans="1:2" hidden="1" x14ac:dyDescent="0.35">
      <c r="A773" t="str">
        <v>canceled</v>
      </c>
      <c r="B773">
        <v>26</v>
      </c>
    </row>
    <row r="774" spans="1:2" hidden="1" x14ac:dyDescent="0.35">
      <c r="A774" t="str">
        <v>successful</v>
      </c>
      <c r="B774">
        <v>5139</v>
      </c>
    </row>
    <row r="775" spans="1:2" hidden="1" x14ac:dyDescent="0.35">
      <c r="A775" t="str">
        <v>successful</v>
      </c>
      <c r="B775">
        <v>2353</v>
      </c>
    </row>
    <row r="776" spans="1:2" hidden="1" x14ac:dyDescent="0.35">
      <c r="A776" t="str">
        <v>successful</v>
      </c>
      <c r="B776">
        <v>78</v>
      </c>
    </row>
    <row r="777" spans="1:2" x14ac:dyDescent="0.35">
      <c r="A777" t="str">
        <v>failed</v>
      </c>
      <c r="B777">
        <v>10</v>
      </c>
    </row>
    <row r="778" spans="1:2" x14ac:dyDescent="0.35">
      <c r="A778" t="str">
        <v>failed</v>
      </c>
      <c r="B778">
        <v>2201</v>
      </c>
    </row>
    <row r="779" spans="1:2" x14ac:dyDescent="0.35">
      <c r="A779" t="str">
        <v>failed</v>
      </c>
      <c r="B779">
        <v>676</v>
      </c>
    </row>
    <row r="780" spans="1:2" hidden="1" x14ac:dyDescent="0.35">
      <c r="A780" t="str">
        <v>successful</v>
      </c>
      <c r="B780">
        <v>174</v>
      </c>
    </row>
    <row r="781" spans="1:2" x14ac:dyDescent="0.35">
      <c r="A781" t="str">
        <v>failed</v>
      </c>
      <c r="B781">
        <v>831</v>
      </c>
    </row>
    <row r="782" spans="1:2" hidden="1" x14ac:dyDescent="0.35">
      <c r="A782" t="str">
        <v>successful</v>
      </c>
      <c r="B782">
        <v>164</v>
      </c>
    </row>
    <row r="783" spans="1:2" hidden="1" x14ac:dyDescent="0.35">
      <c r="A783" t="str">
        <v>canceled</v>
      </c>
      <c r="B783">
        <v>56</v>
      </c>
    </row>
    <row r="784" spans="1:2" hidden="1" x14ac:dyDescent="0.35">
      <c r="A784" t="str">
        <v>successful</v>
      </c>
      <c r="B784">
        <v>161</v>
      </c>
    </row>
    <row r="785" spans="1:2" hidden="1" x14ac:dyDescent="0.35">
      <c r="A785" t="str">
        <v>successful</v>
      </c>
      <c r="B785">
        <v>138</v>
      </c>
    </row>
    <row r="786" spans="1:2" hidden="1" x14ac:dyDescent="0.35">
      <c r="A786" t="str">
        <v>successful</v>
      </c>
      <c r="B786">
        <v>3308</v>
      </c>
    </row>
    <row r="787" spans="1:2" hidden="1" x14ac:dyDescent="0.35">
      <c r="A787" t="str">
        <v>successful</v>
      </c>
      <c r="B787">
        <v>127</v>
      </c>
    </row>
    <row r="788" spans="1:2" hidden="1" x14ac:dyDescent="0.35">
      <c r="A788" t="str">
        <v>successful</v>
      </c>
      <c r="B788">
        <v>207</v>
      </c>
    </row>
    <row r="789" spans="1:2" x14ac:dyDescent="0.35">
      <c r="A789" t="str">
        <v>failed</v>
      </c>
      <c r="B789">
        <v>859</v>
      </c>
    </row>
    <row r="790" spans="1:2" hidden="1" x14ac:dyDescent="0.35">
      <c r="A790" t="str">
        <v>live</v>
      </c>
      <c r="B790">
        <v>31</v>
      </c>
    </row>
    <row r="791" spans="1:2" x14ac:dyDescent="0.35">
      <c r="A791" t="str">
        <v>failed</v>
      </c>
      <c r="B791">
        <v>45</v>
      </c>
    </row>
    <row r="792" spans="1:2" hidden="1" x14ac:dyDescent="0.35">
      <c r="A792" t="str">
        <v>canceled</v>
      </c>
      <c r="B792">
        <v>1113</v>
      </c>
    </row>
    <row r="793" spans="1:2" x14ac:dyDescent="0.35">
      <c r="A793" t="str">
        <v>failed</v>
      </c>
      <c r="B793">
        <v>6</v>
      </c>
    </row>
    <row r="794" spans="1:2" x14ac:dyDescent="0.35">
      <c r="A794" t="str">
        <v>failed</v>
      </c>
      <c r="B794">
        <v>7</v>
      </c>
    </row>
    <row r="795" spans="1:2" hidden="1" x14ac:dyDescent="0.35">
      <c r="A795" t="str">
        <v>successful</v>
      </c>
      <c r="B795">
        <v>181</v>
      </c>
    </row>
    <row r="796" spans="1:2" hidden="1" x14ac:dyDescent="0.35">
      <c r="A796" t="str">
        <v>successful</v>
      </c>
      <c r="B796">
        <v>110</v>
      </c>
    </row>
    <row r="797" spans="1:2" x14ac:dyDescent="0.35">
      <c r="A797" t="str">
        <v>failed</v>
      </c>
      <c r="B797">
        <v>31</v>
      </c>
    </row>
    <row r="798" spans="1:2" x14ac:dyDescent="0.35">
      <c r="A798" t="str">
        <v>failed</v>
      </c>
      <c r="B798">
        <v>78</v>
      </c>
    </row>
    <row r="799" spans="1:2" hidden="1" x14ac:dyDescent="0.35">
      <c r="A799" t="str">
        <v>successful</v>
      </c>
      <c r="B799">
        <v>185</v>
      </c>
    </row>
    <row r="800" spans="1:2" hidden="1" x14ac:dyDescent="0.35">
      <c r="A800" t="str">
        <v>successful</v>
      </c>
      <c r="B800">
        <v>121</v>
      </c>
    </row>
    <row r="801" spans="1:2" x14ac:dyDescent="0.35">
      <c r="A801" t="str">
        <v>failed</v>
      </c>
      <c r="B801">
        <v>1225</v>
      </c>
    </row>
    <row r="802" spans="1:2" x14ac:dyDescent="0.35">
      <c r="A802" t="str">
        <v>failed</v>
      </c>
      <c r="B802">
        <v>1</v>
      </c>
    </row>
    <row r="803" spans="1:2" hidden="1" x14ac:dyDescent="0.35">
      <c r="A803" t="str">
        <v>successful</v>
      </c>
      <c r="B803">
        <v>106</v>
      </c>
    </row>
    <row r="804" spans="1:2" hidden="1" x14ac:dyDescent="0.35">
      <c r="A804" t="str">
        <v>successful</v>
      </c>
      <c r="B804">
        <v>142</v>
      </c>
    </row>
    <row r="805" spans="1:2" hidden="1" x14ac:dyDescent="0.35">
      <c r="A805" t="str">
        <v>successful</v>
      </c>
      <c r="B805">
        <v>233</v>
      </c>
    </row>
    <row r="806" spans="1:2" hidden="1" x14ac:dyDescent="0.35">
      <c r="A806" t="str">
        <v>successful</v>
      </c>
      <c r="B806">
        <v>218</v>
      </c>
    </row>
    <row r="807" spans="1:2" x14ac:dyDescent="0.35">
      <c r="A807" t="str">
        <v>failed</v>
      </c>
      <c r="B807">
        <v>67</v>
      </c>
    </row>
    <row r="808" spans="1:2" hidden="1" x14ac:dyDescent="0.35">
      <c r="A808" t="str">
        <v>successful</v>
      </c>
      <c r="B808">
        <v>76</v>
      </c>
    </row>
    <row r="809" spans="1:2" hidden="1" x14ac:dyDescent="0.35">
      <c r="A809" t="str">
        <v>successful</v>
      </c>
      <c r="B809">
        <v>43</v>
      </c>
    </row>
    <row r="810" spans="1:2" x14ac:dyDescent="0.35">
      <c r="A810" t="str">
        <v>failed</v>
      </c>
      <c r="B810">
        <v>19</v>
      </c>
    </row>
    <row r="811" spans="1:2" x14ac:dyDescent="0.35">
      <c r="A811" t="str">
        <v>failed</v>
      </c>
      <c r="B811">
        <v>2108</v>
      </c>
    </row>
    <row r="812" spans="1:2" hidden="1" x14ac:dyDescent="0.35">
      <c r="A812" t="str">
        <v>successful</v>
      </c>
      <c r="B812">
        <v>221</v>
      </c>
    </row>
    <row r="813" spans="1:2" x14ac:dyDescent="0.35">
      <c r="A813" t="str">
        <v>failed</v>
      </c>
      <c r="B813">
        <v>679</v>
      </c>
    </row>
    <row r="814" spans="1:2" hidden="1" x14ac:dyDescent="0.35">
      <c r="A814" t="str">
        <v>successful</v>
      </c>
      <c r="B814">
        <v>2805</v>
      </c>
    </row>
    <row r="815" spans="1:2" hidden="1" x14ac:dyDescent="0.35">
      <c r="A815" t="str">
        <v>successful</v>
      </c>
      <c r="B815">
        <v>68</v>
      </c>
    </row>
    <row r="816" spans="1:2" x14ac:dyDescent="0.35">
      <c r="A816" t="str">
        <v>failed</v>
      </c>
      <c r="B816">
        <v>36</v>
      </c>
    </row>
    <row r="817" spans="1:2" hidden="1" x14ac:dyDescent="0.35">
      <c r="A817" t="str">
        <v>successful</v>
      </c>
      <c r="B817">
        <v>183</v>
      </c>
    </row>
    <row r="818" spans="1:2" hidden="1" x14ac:dyDescent="0.35">
      <c r="A818" t="str">
        <v>successful</v>
      </c>
      <c r="B818">
        <v>133</v>
      </c>
    </row>
    <row r="819" spans="1:2" hidden="1" x14ac:dyDescent="0.35">
      <c r="A819" t="str">
        <v>successful</v>
      </c>
      <c r="B819">
        <v>2489</v>
      </c>
    </row>
    <row r="820" spans="1:2" hidden="1" x14ac:dyDescent="0.35">
      <c r="A820" t="str">
        <v>successful</v>
      </c>
      <c r="B820">
        <v>69</v>
      </c>
    </row>
    <row r="821" spans="1:2" x14ac:dyDescent="0.35">
      <c r="A821" t="str">
        <v>failed</v>
      </c>
      <c r="B821">
        <v>47</v>
      </c>
    </row>
    <row r="822" spans="1:2" hidden="1" x14ac:dyDescent="0.35">
      <c r="A822" t="str">
        <v>successful</v>
      </c>
      <c r="B822">
        <v>279</v>
      </c>
    </row>
    <row r="823" spans="1:2" hidden="1" x14ac:dyDescent="0.35">
      <c r="A823" t="str">
        <v>successful</v>
      </c>
      <c r="B823">
        <v>210</v>
      </c>
    </row>
    <row r="824" spans="1:2" hidden="1" x14ac:dyDescent="0.35">
      <c r="A824" t="str">
        <v>successful</v>
      </c>
      <c r="B824">
        <v>2100</v>
      </c>
    </row>
    <row r="825" spans="1:2" hidden="1" x14ac:dyDescent="0.35">
      <c r="A825" t="str">
        <v>successful</v>
      </c>
      <c r="B825">
        <v>252</v>
      </c>
    </row>
    <row r="826" spans="1:2" hidden="1" x14ac:dyDescent="0.35">
      <c r="A826" t="str">
        <v>successful</v>
      </c>
      <c r="B826">
        <v>1280</v>
      </c>
    </row>
    <row r="827" spans="1:2" hidden="1" x14ac:dyDescent="0.35">
      <c r="A827" t="str">
        <v>successful</v>
      </c>
      <c r="B827">
        <v>157</v>
      </c>
    </row>
    <row r="828" spans="1:2" hidden="1" x14ac:dyDescent="0.35">
      <c r="A828" t="str">
        <v>successful</v>
      </c>
      <c r="B828">
        <v>194</v>
      </c>
    </row>
    <row r="829" spans="1:2" hidden="1" x14ac:dyDescent="0.35">
      <c r="A829" t="str">
        <v>successful</v>
      </c>
      <c r="B829">
        <v>82</v>
      </c>
    </row>
    <row r="830" spans="1:2" x14ac:dyDescent="0.35">
      <c r="A830" t="str">
        <v>failed</v>
      </c>
      <c r="B830">
        <v>70</v>
      </c>
    </row>
    <row r="831" spans="1:2" x14ac:dyDescent="0.35">
      <c r="A831" t="str">
        <v>failed</v>
      </c>
      <c r="B831">
        <v>154</v>
      </c>
    </row>
    <row r="832" spans="1:2" x14ac:dyDescent="0.35">
      <c r="A832" t="str">
        <v>failed</v>
      </c>
      <c r="B832">
        <v>22</v>
      </c>
    </row>
    <row r="833" spans="1:2" hidden="1" x14ac:dyDescent="0.35">
      <c r="A833" t="str">
        <v>successful</v>
      </c>
      <c r="B833">
        <v>4233</v>
      </c>
    </row>
    <row r="834" spans="1:2" hidden="1" x14ac:dyDescent="0.35">
      <c r="A834" t="str">
        <v>successful</v>
      </c>
      <c r="B834">
        <v>1297</v>
      </c>
    </row>
    <row r="835" spans="1:2" hidden="1" x14ac:dyDescent="0.35">
      <c r="A835" t="str">
        <v>successful</v>
      </c>
      <c r="B835">
        <v>165</v>
      </c>
    </row>
    <row r="836" spans="1:2" hidden="1" x14ac:dyDescent="0.35">
      <c r="A836" t="str">
        <v>successful</v>
      </c>
      <c r="B836">
        <v>119</v>
      </c>
    </row>
    <row r="837" spans="1:2" x14ac:dyDescent="0.35">
      <c r="A837" t="str">
        <v>failed</v>
      </c>
      <c r="B837">
        <v>1758</v>
      </c>
    </row>
    <row r="838" spans="1:2" x14ac:dyDescent="0.35">
      <c r="A838" t="str">
        <v>failed</v>
      </c>
      <c r="B838">
        <v>94</v>
      </c>
    </row>
    <row r="839" spans="1:2" hidden="1" x14ac:dyDescent="0.35">
      <c r="A839" t="str">
        <v>successful</v>
      </c>
      <c r="B839">
        <v>1797</v>
      </c>
    </row>
    <row r="840" spans="1:2" hidden="1" x14ac:dyDescent="0.35">
      <c r="A840" t="str">
        <v>successful</v>
      </c>
      <c r="B840">
        <v>261</v>
      </c>
    </row>
    <row r="841" spans="1:2" hidden="1" x14ac:dyDescent="0.35">
      <c r="A841" t="str">
        <v>successful</v>
      </c>
      <c r="B841">
        <v>157</v>
      </c>
    </row>
    <row r="842" spans="1:2" hidden="1" x14ac:dyDescent="0.35">
      <c r="A842" t="str">
        <v>successful</v>
      </c>
      <c r="B842">
        <v>3533</v>
      </c>
    </row>
    <row r="843" spans="1:2" hidden="1" x14ac:dyDescent="0.35">
      <c r="A843" t="str">
        <v>successful</v>
      </c>
      <c r="B843">
        <v>155</v>
      </c>
    </row>
    <row r="844" spans="1:2" hidden="1" x14ac:dyDescent="0.35">
      <c r="A844" t="str">
        <v>successful</v>
      </c>
      <c r="B844">
        <v>132</v>
      </c>
    </row>
    <row r="845" spans="1:2" x14ac:dyDescent="0.35">
      <c r="A845" t="str">
        <v>failed</v>
      </c>
      <c r="B845">
        <v>33</v>
      </c>
    </row>
    <row r="846" spans="1:2" hidden="1" x14ac:dyDescent="0.35">
      <c r="A846" t="str">
        <v>canceled</v>
      </c>
      <c r="B846">
        <v>94</v>
      </c>
    </row>
    <row r="847" spans="1:2" hidden="1" x14ac:dyDescent="0.35">
      <c r="A847" t="str">
        <v>successful</v>
      </c>
      <c r="B847">
        <v>1354</v>
      </c>
    </row>
    <row r="848" spans="1:2" hidden="1" x14ac:dyDescent="0.35">
      <c r="A848" t="str">
        <v>successful</v>
      </c>
      <c r="B848">
        <v>48</v>
      </c>
    </row>
    <row r="849" spans="1:2" hidden="1" x14ac:dyDescent="0.35">
      <c r="A849" t="str">
        <v>successful</v>
      </c>
      <c r="B849">
        <v>110</v>
      </c>
    </row>
    <row r="850" spans="1:2" hidden="1" x14ac:dyDescent="0.35">
      <c r="A850" t="str">
        <v>successful</v>
      </c>
      <c r="B850">
        <v>172</v>
      </c>
    </row>
    <row r="851" spans="1:2" hidden="1" x14ac:dyDescent="0.35">
      <c r="A851" t="str">
        <v>successful</v>
      </c>
      <c r="B851">
        <v>307</v>
      </c>
    </row>
    <row r="852" spans="1:2" x14ac:dyDescent="0.35">
      <c r="A852" t="str">
        <v>failed</v>
      </c>
      <c r="B852">
        <v>1</v>
      </c>
    </row>
    <row r="853" spans="1:2" hidden="1" x14ac:dyDescent="0.35">
      <c r="A853" t="str">
        <v>successful</v>
      </c>
      <c r="B853">
        <v>160</v>
      </c>
    </row>
    <row r="854" spans="1:2" x14ac:dyDescent="0.35">
      <c r="A854" t="str">
        <v>failed</v>
      </c>
      <c r="B854">
        <v>31</v>
      </c>
    </row>
    <row r="855" spans="1:2" hidden="1" x14ac:dyDescent="0.35">
      <c r="A855" t="str">
        <v>successful</v>
      </c>
      <c r="B855">
        <v>1467</v>
      </c>
    </row>
    <row r="856" spans="1:2" hidden="1" x14ac:dyDescent="0.35">
      <c r="A856" t="str">
        <v>successful</v>
      </c>
      <c r="B856">
        <v>2662</v>
      </c>
    </row>
    <row r="857" spans="1:2" hidden="1" x14ac:dyDescent="0.35">
      <c r="A857" t="str">
        <v>successful</v>
      </c>
      <c r="B857">
        <v>452</v>
      </c>
    </row>
    <row r="858" spans="1:2" hidden="1" x14ac:dyDescent="0.35">
      <c r="A858" t="str">
        <v>successful</v>
      </c>
      <c r="B858">
        <v>158</v>
      </c>
    </row>
    <row r="859" spans="1:2" hidden="1" x14ac:dyDescent="0.35">
      <c r="A859" t="str">
        <v>successful</v>
      </c>
      <c r="B859">
        <v>225</v>
      </c>
    </row>
    <row r="860" spans="1:2" x14ac:dyDescent="0.35">
      <c r="A860" t="str">
        <v>failed</v>
      </c>
      <c r="B860">
        <v>35</v>
      </c>
    </row>
    <row r="861" spans="1:2" x14ac:dyDescent="0.35">
      <c r="A861" t="str">
        <v>failed</v>
      </c>
      <c r="B861">
        <v>63</v>
      </c>
    </row>
    <row r="862" spans="1:2" hidden="1" x14ac:dyDescent="0.35">
      <c r="A862" t="str">
        <v>successful</v>
      </c>
      <c r="B862">
        <v>65</v>
      </c>
    </row>
    <row r="863" spans="1:2" hidden="1" x14ac:dyDescent="0.35">
      <c r="A863" t="str">
        <v>successful</v>
      </c>
      <c r="B863">
        <v>163</v>
      </c>
    </row>
    <row r="864" spans="1:2" hidden="1" x14ac:dyDescent="0.35">
      <c r="A864" t="str">
        <v>successful</v>
      </c>
      <c r="B864">
        <v>85</v>
      </c>
    </row>
    <row r="865" spans="1:2" hidden="1" x14ac:dyDescent="0.35">
      <c r="A865" t="str">
        <v>successful</v>
      </c>
      <c r="B865">
        <v>217</v>
      </c>
    </row>
    <row r="866" spans="1:2" hidden="1" x14ac:dyDescent="0.35">
      <c r="A866" t="str">
        <v>successful</v>
      </c>
      <c r="B866">
        <v>150</v>
      </c>
    </row>
    <row r="867" spans="1:2" hidden="1" x14ac:dyDescent="0.35">
      <c r="A867" t="str">
        <v>successful</v>
      </c>
      <c r="B867">
        <v>3272</v>
      </c>
    </row>
    <row r="868" spans="1:2" hidden="1" x14ac:dyDescent="0.35">
      <c r="A868" t="str">
        <v>canceled</v>
      </c>
      <c r="B868">
        <v>898</v>
      </c>
    </row>
    <row r="869" spans="1:2" hidden="1" x14ac:dyDescent="0.35">
      <c r="A869" t="str">
        <v>successful</v>
      </c>
      <c r="B869">
        <v>300</v>
      </c>
    </row>
    <row r="870" spans="1:2" hidden="1" x14ac:dyDescent="0.35">
      <c r="A870" t="str">
        <v>successful</v>
      </c>
      <c r="B870">
        <v>126</v>
      </c>
    </row>
    <row r="871" spans="1:2" x14ac:dyDescent="0.35">
      <c r="A871" t="str">
        <v>failed</v>
      </c>
      <c r="B871">
        <v>526</v>
      </c>
    </row>
    <row r="872" spans="1:2" x14ac:dyDescent="0.35">
      <c r="A872" t="str">
        <v>failed</v>
      </c>
      <c r="B872">
        <v>121</v>
      </c>
    </row>
    <row r="873" spans="1:2" hidden="1" x14ac:dyDescent="0.35">
      <c r="A873" t="str">
        <v>successful</v>
      </c>
      <c r="B873">
        <v>2320</v>
      </c>
    </row>
    <row r="874" spans="1:2" hidden="1" x14ac:dyDescent="0.35">
      <c r="A874" t="str">
        <v>successful</v>
      </c>
      <c r="B874">
        <v>81</v>
      </c>
    </row>
    <row r="875" spans="1:2" hidden="1" x14ac:dyDescent="0.35">
      <c r="A875" t="str">
        <v>successful</v>
      </c>
      <c r="B875">
        <v>1887</v>
      </c>
    </row>
    <row r="876" spans="1:2" hidden="1" x14ac:dyDescent="0.35">
      <c r="A876" t="str">
        <v>successful</v>
      </c>
      <c r="B876">
        <v>4358</v>
      </c>
    </row>
    <row r="877" spans="1:2" x14ac:dyDescent="0.35">
      <c r="A877" t="str">
        <v>failed</v>
      </c>
      <c r="B877">
        <v>67</v>
      </c>
    </row>
    <row r="878" spans="1:2" x14ac:dyDescent="0.35">
      <c r="A878" t="str">
        <v>failed</v>
      </c>
      <c r="B878">
        <v>57</v>
      </c>
    </row>
    <row r="879" spans="1:2" x14ac:dyDescent="0.35">
      <c r="A879" t="str">
        <v>failed</v>
      </c>
      <c r="B879">
        <v>1229</v>
      </c>
    </row>
    <row r="880" spans="1:2" x14ac:dyDescent="0.35">
      <c r="A880" t="str">
        <v>failed</v>
      </c>
      <c r="B880">
        <v>12</v>
      </c>
    </row>
    <row r="881" spans="1:2" hidden="1" x14ac:dyDescent="0.35">
      <c r="A881" t="str">
        <v>successful</v>
      </c>
      <c r="B881">
        <v>53</v>
      </c>
    </row>
    <row r="882" spans="1:2" hidden="1" x14ac:dyDescent="0.35">
      <c r="A882" t="str">
        <v>successful</v>
      </c>
      <c r="B882">
        <v>2414</v>
      </c>
    </row>
    <row r="883" spans="1:2" x14ac:dyDescent="0.35">
      <c r="A883" t="str">
        <v>failed</v>
      </c>
      <c r="B883">
        <v>452</v>
      </c>
    </row>
    <row r="884" spans="1:2" hidden="1" x14ac:dyDescent="0.35">
      <c r="A884" t="str">
        <v>successful</v>
      </c>
      <c r="B884">
        <v>80</v>
      </c>
    </row>
    <row r="885" spans="1:2" hidden="1" x14ac:dyDescent="0.35">
      <c r="A885" t="str">
        <v>successful</v>
      </c>
      <c r="B885">
        <v>193</v>
      </c>
    </row>
    <row r="886" spans="1:2" x14ac:dyDescent="0.35">
      <c r="A886" t="str">
        <v>failed</v>
      </c>
      <c r="B886">
        <v>1886</v>
      </c>
    </row>
    <row r="887" spans="1:2" hidden="1" x14ac:dyDescent="0.35">
      <c r="A887" t="str">
        <v>successful</v>
      </c>
      <c r="B887">
        <v>52</v>
      </c>
    </row>
    <row r="888" spans="1:2" x14ac:dyDescent="0.35">
      <c r="A888" t="str">
        <v>failed</v>
      </c>
      <c r="B888">
        <v>1825</v>
      </c>
    </row>
    <row r="889" spans="1:2" x14ac:dyDescent="0.35">
      <c r="A889" t="str">
        <v>failed</v>
      </c>
      <c r="B889">
        <v>31</v>
      </c>
    </row>
    <row r="890" spans="1:2" hidden="1" x14ac:dyDescent="0.35">
      <c r="A890" t="str">
        <v>successful</v>
      </c>
      <c r="B890">
        <v>290</v>
      </c>
    </row>
    <row r="891" spans="1:2" hidden="1" x14ac:dyDescent="0.35">
      <c r="A891" t="str">
        <v>successful</v>
      </c>
      <c r="B891">
        <v>122</v>
      </c>
    </row>
    <row r="892" spans="1:2" hidden="1" x14ac:dyDescent="0.35">
      <c r="A892" t="str">
        <v>successful</v>
      </c>
      <c r="B892">
        <v>1470</v>
      </c>
    </row>
    <row r="893" spans="1:2" hidden="1" x14ac:dyDescent="0.35">
      <c r="A893" t="str">
        <v>successful</v>
      </c>
      <c r="B893">
        <v>165</v>
      </c>
    </row>
    <row r="894" spans="1:2" hidden="1" x14ac:dyDescent="0.35">
      <c r="A894" t="str">
        <v>successful</v>
      </c>
      <c r="B894">
        <v>182</v>
      </c>
    </row>
    <row r="895" spans="1:2" hidden="1" x14ac:dyDescent="0.35">
      <c r="A895" t="str">
        <v>successful</v>
      </c>
      <c r="B895">
        <v>199</v>
      </c>
    </row>
    <row r="896" spans="1:2" hidden="1" x14ac:dyDescent="0.35">
      <c r="A896" t="str">
        <v>successful</v>
      </c>
      <c r="B896">
        <v>56</v>
      </c>
    </row>
    <row r="897" spans="1:2" x14ac:dyDescent="0.35">
      <c r="A897" t="str">
        <v>failed</v>
      </c>
      <c r="B897">
        <v>107</v>
      </c>
    </row>
    <row r="898" spans="1:2" hidden="1" x14ac:dyDescent="0.35">
      <c r="A898" t="str">
        <v>successful</v>
      </c>
      <c r="B898">
        <v>1460</v>
      </c>
    </row>
    <row r="899" spans="1:2" x14ac:dyDescent="0.35">
      <c r="A899" t="str">
        <v>failed</v>
      </c>
      <c r="B899">
        <v>27</v>
      </c>
    </row>
    <row r="900" spans="1:2" x14ac:dyDescent="0.35">
      <c r="A900" t="str">
        <v>failed</v>
      </c>
      <c r="B900">
        <v>1221</v>
      </c>
    </row>
    <row r="901" spans="1:2" hidden="1" x14ac:dyDescent="0.35">
      <c r="A901" t="str">
        <v>successful</v>
      </c>
      <c r="B901">
        <v>123</v>
      </c>
    </row>
    <row r="902" spans="1:2" x14ac:dyDescent="0.35">
      <c r="A902" t="str">
        <v>failed</v>
      </c>
      <c r="B902">
        <v>1</v>
      </c>
    </row>
    <row r="903" spans="1:2" hidden="1" x14ac:dyDescent="0.35">
      <c r="A903" t="str">
        <v>successful</v>
      </c>
      <c r="B903">
        <v>159</v>
      </c>
    </row>
    <row r="904" spans="1:2" hidden="1" x14ac:dyDescent="0.35">
      <c r="A904" t="str">
        <v>successful</v>
      </c>
      <c r="B904">
        <v>110</v>
      </c>
    </row>
    <row r="905" spans="1:2" hidden="1" x14ac:dyDescent="0.35">
      <c r="A905" t="str">
        <v>live</v>
      </c>
      <c r="B905">
        <v>14</v>
      </c>
    </row>
    <row r="906" spans="1:2" x14ac:dyDescent="0.35">
      <c r="A906" t="str">
        <v>failed</v>
      </c>
      <c r="B906">
        <v>16</v>
      </c>
    </row>
    <row r="907" spans="1:2" hidden="1" x14ac:dyDescent="0.35">
      <c r="A907" t="str">
        <v>successful</v>
      </c>
      <c r="B907">
        <v>236</v>
      </c>
    </row>
    <row r="908" spans="1:2" hidden="1" x14ac:dyDescent="0.35">
      <c r="A908" t="str">
        <v>successful</v>
      </c>
      <c r="B908">
        <v>191</v>
      </c>
    </row>
    <row r="909" spans="1:2" x14ac:dyDescent="0.35">
      <c r="A909" t="str">
        <v>failed</v>
      </c>
      <c r="B909">
        <v>41</v>
      </c>
    </row>
    <row r="910" spans="1:2" hidden="1" x14ac:dyDescent="0.35">
      <c r="A910" t="str">
        <v>successful</v>
      </c>
      <c r="B910">
        <v>3934</v>
      </c>
    </row>
    <row r="911" spans="1:2" hidden="1" x14ac:dyDescent="0.35">
      <c r="A911" t="str">
        <v>successful</v>
      </c>
      <c r="B911">
        <v>80</v>
      </c>
    </row>
    <row r="912" spans="1:2" hidden="1" x14ac:dyDescent="0.35">
      <c r="A912" t="str">
        <v>canceled</v>
      </c>
      <c r="B912">
        <v>296</v>
      </c>
    </row>
    <row r="913" spans="1:2" hidden="1" x14ac:dyDescent="0.35">
      <c r="A913" t="str">
        <v>successful</v>
      </c>
      <c r="B913">
        <v>462</v>
      </c>
    </row>
    <row r="914" spans="1:2" hidden="1" x14ac:dyDescent="0.35">
      <c r="A914" t="str">
        <v>successful</v>
      </c>
      <c r="B914">
        <v>179</v>
      </c>
    </row>
    <row r="915" spans="1:2" x14ac:dyDescent="0.35">
      <c r="A915" t="str">
        <v>failed</v>
      </c>
      <c r="B915">
        <v>523</v>
      </c>
    </row>
    <row r="916" spans="1:2" x14ac:dyDescent="0.35">
      <c r="A916" t="str">
        <v>failed</v>
      </c>
      <c r="B916">
        <v>141</v>
      </c>
    </row>
    <row r="917" spans="1:2" hidden="1" x14ac:dyDescent="0.35">
      <c r="A917" t="str">
        <v>successful</v>
      </c>
      <c r="B917">
        <v>1866</v>
      </c>
    </row>
    <row r="918" spans="1:2" x14ac:dyDescent="0.35">
      <c r="A918" t="str">
        <v>failed</v>
      </c>
      <c r="B918">
        <v>52</v>
      </c>
    </row>
    <row r="919" spans="1:2" hidden="1" x14ac:dyDescent="0.35">
      <c r="A919" t="str">
        <v>live</v>
      </c>
      <c r="B919">
        <v>27</v>
      </c>
    </row>
    <row r="920" spans="1:2" hidden="1" x14ac:dyDescent="0.35">
      <c r="A920" t="str">
        <v>successful</v>
      </c>
      <c r="B920">
        <v>156</v>
      </c>
    </row>
    <row r="921" spans="1:2" x14ac:dyDescent="0.35">
      <c r="A921" t="str">
        <v>failed</v>
      </c>
      <c r="B921">
        <v>225</v>
      </c>
    </row>
    <row r="922" spans="1:2" hidden="1" x14ac:dyDescent="0.35">
      <c r="A922" t="str">
        <v>successful</v>
      </c>
      <c r="B922">
        <v>255</v>
      </c>
    </row>
    <row r="923" spans="1:2" x14ac:dyDescent="0.35">
      <c r="A923" t="str">
        <v>failed</v>
      </c>
      <c r="B923">
        <v>38</v>
      </c>
    </row>
    <row r="924" spans="1:2" hidden="1" x14ac:dyDescent="0.35">
      <c r="A924" t="str">
        <v>successful</v>
      </c>
      <c r="B924">
        <v>2261</v>
      </c>
    </row>
    <row r="925" spans="1:2" hidden="1" x14ac:dyDescent="0.35">
      <c r="A925" t="str">
        <v>successful</v>
      </c>
      <c r="B925">
        <v>40</v>
      </c>
    </row>
    <row r="926" spans="1:2" hidden="1" x14ac:dyDescent="0.35">
      <c r="A926" t="str">
        <v>successful</v>
      </c>
      <c r="B926">
        <v>2289</v>
      </c>
    </row>
    <row r="927" spans="1:2" hidden="1" x14ac:dyDescent="0.35">
      <c r="A927" t="str">
        <v>successful</v>
      </c>
      <c r="B927">
        <v>65</v>
      </c>
    </row>
    <row r="928" spans="1:2" x14ac:dyDescent="0.35">
      <c r="A928" t="str">
        <v>failed</v>
      </c>
      <c r="B928">
        <v>15</v>
      </c>
    </row>
    <row r="929" spans="1:2" x14ac:dyDescent="0.35">
      <c r="A929" t="str">
        <v>failed</v>
      </c>
      <c r="B929">
        <v>37</v>
      </c>
    </row>
    <row r="930" spans="1:2" hidden="1" x14ac:dyDescent="0.35">
      <c r="A930" t="str">
        <v>successful</v>
      </c>
      <c r="B930">
        <v>3777</v>
      </c>
    </row>
    <row r="931" spans="1:2" hidden="1" x14ac:dyDescent="0.35">
      <c r="A931" t="str">
        <v>successful</v>
      </c>
      <c r="B931">
        <v>184</v>
      </c>
    </row>
    <row r="932" spans="1:2" hidden="1" x14ac:dyDescent="0.35">
      <c r="A932" t="str">
        <v>successful</v>
      </c>
      <c r="B932">
        <v>85</v>
      </c>
    </row>
    <row r="933" spans="1:2" x14ac:dyDescent="0.35">
      <c r="A933" t="str">
        <v>failed</v>
      </c>
      <c r="B933">
        <v>112</v>
      </c>
    </row>
    <row r="934" spans="1:2" hidden="1" x14ac:dyDescent="0.35">
      <c r="A934" t="str">
        <v>successful</v>
      </c>
      <c r="B934">
        <v>144</v>
      </c>
    </row>
    <row r="935" spans="1:2" hidden="1" x14ac:dyDescent="0.35">
      <c r="A935" t="str">
        <v>successful</v>
      </c>
      <c r="B935">
        <v>1902</v>
      </c>
    </row>
    <row r="936" spans="1:2" hidden="1" x14ac:dyDescent="0.35">
      <c r="A936" t="str">
        <v>successful</v>
      </c>
      <c r="B936">
        <v>105</v>
      </c>
    </row>
    <row r="937" spans="1:2" hidden="1" x14ac:dyDescent="0.35">
      <c r="A937" t="str">
        <v>successful</v>
      </c>
      <c r="B937">
        <v>132</v>
      </c>
    </row>
    <row r="938" spans="1:2" x14ac:dyDescent="0.35">
      <c r="A938" t="str">
        <v>failed</v>
      </c>
      <c r="B938">
        <v>21</v>
      </c>
    </row>
    <row r="939" spans="1:2" hidden="1" x14ac:dyDescent="0.35">
      <c r="A939" t="str">
        <v>canceled</v>
      </c>
      <c r="B939">
        <v>976</v>
      </c>
    </row>
    <row r="940" spans="1:2" hidden="1" x14ac:dyDescent="0.35">
      <c r="A940" t="str">
        <v>successful</v>
      </c>
      <c r="B940">
        <v>96</v>
      </c>
    </row>
    <row r="941" spans="1:2" x14ac:dyDescent="0.35">
      <c r="A941" t="str">
        <v>failed</v>
      </c>
      <c r="B941">
        <v>67</v>
      </c>
    </row>
    <row r="942" spans="1:2" hidden="1" x14ac:dyDescent="0.35">
      <c r="A942" t="str">
        <v>live</v>
      </c>
      <c r="B942">
        <v>66</v>
      </c>
    </row>
    <row r="943" spans="1:2" x14ac:dyDescent="0.35">
      <c r="A943" t="str">
        <v>failed</v>
      </c>
      <c r="B943">
        <v>78</v>
      </c>
    </row>
    <row r="944" spans="1:2" x14ac:dyDescent="0.35">
      <c r="A944" t="str">
        <v>failed</v>
      </c>
      <c r="B944">
        <v>67</v>
      </c>
    </row>
    <row r="945" spans="1:2" hidden="1" x14ac:dyDescent="0.35">
      <c r="A945" t="str">
        <v>successful</v>
      </c>
      <c r="B945">
        <v>114</v>
      </c>
    </row>
    <row r="946" spans="1:2" x14ac:dyDescent="0.35">
      <c r="A946" t="str">
        <v>failed</v>
      </c>
      <c r="B946">
        <v>263</v>
      </c>
    </row>
    <row r="947" spans="1:2" x14ac:dyDescent="0.35">
      <c r="A947" t="str">
        <v>failed</v>
      </c>
      <c r="B947">
        <v>1691</v>
      </c>
    </row>
    <row r="948" spans="1:2" x14ac:dyDescent="0.35">
      <c r="A948" t="str">
        <v>failed</v>
      </c>
      <c r="B948">
        <v>181</v>
      </c>
    </row>
    <row r="949" spans="1:2" x14ac:dyDescent="0.35">
      <c r="A949" t="str">
        <v>failed</v>
      </c>
      <c r="B949">
        <v>13</v>
      </c>
    </row>
    <row r="950" spans="1:2" hidden="1" x14ac:dyDescent="0.35">
      <c r="A950" t="str">
        <v>canceled</v>
      </c>
      <c r="B950">
        <v>160</v>
      </c>
    </row>
    <row r="951" spans="1:2" hidden="1" x14ac:dyDescent="0.35">
      <c r="A951" t="str">
        <v>successful</v>
      </c>
      <c r="B951">
        <v>203</v>
      </c>
    </row>
    <row r="952" spans="1:2" x14ac:dyDescent="0.35">
      <c r="A952" t="str">
        <v>failed</v>
      </c>
      <c r="B952">
        <v>1</v>
      </c>
    </row>
    <row r="953" spans="1:2" hidden="1" x14ac:dyDescent="0.35">
      <c r="A953" t="str">
        <v>successful</v>
      </c>
      <c r="B953">
        <v>1559</v>
      </c>
    </row>
    <row r="954" spans="1:2" hidden="1" x14ac:dyDescent="0.35">
      <c r="A954" t="str">
        <v>canceled</v>
      </c>
      <c r="B954">
        <v>2266</v>
      </c>
    </row>
    <row r="955" spans="1:2" x14ac:dyDescent="0.35">
      <c r="A955" t="str">
        <v>failed</v>
      </c>
      <c r="B955">
        <v>21</v>
      </c>
    </row>
    <row r="956" spans="1:2" hidden="1" x14ac:dyDescent="0.35">
      <c r="A956" t="str">
        <v>successful</v>
      </c>
      <c r="B956">
        <v>1548</v>
      </c>
    </row>
    <row r="957" spans="1:2" hidden="1" x14ac:dyDescent="0.35">
      <c r="A957" t="str">
        <v>successful</v>
      </c>
      <c r="B957">
        <v>80</v>
      </c>
    </row>
    <row r="958" spans="1:2" x14ac:dyDescent="0.35">
      <c r="A958" t="str">
        <v>failed</v>
      </c>
      <c r="B958">
        <v>830</v>
      </c>
    </row>
    <row r="959" spans="1:2" hidden="1" x14ac:dyDescent="0.35">
      <c r="A959" t="str">
        <v>successful</v>
      </c>
      <c r="B959">
        <v>131</v>
      </c>
    </row>
    <row r="960" spans="1:2" hidden="1" x14ac:dyDescent="0.35">
      <c r="A960" t="str">
        <v>successful</v>
      </c>
      <c r="B960">
        <v>112</v>
      </c>
    </row>
    <row r="961" spans="1:2" x14ac:dyDescent="0.35">
      <c r="A961" t="str">
        <v>failed</v>
      </c>
      <c r="B961">
        <v>130</v>
      </c>
    </row>
    <row r="962" spans="1:2" x14ac:dyDescent="0.35">
      <c r="A962" t="str">
        <v>failed</v>
      </c>
      <c r="B962">
        <v>55</v>
      </c>
    </row>
    <row r="963" spans="1:2" hidden="1" x14ac:dyDescent="0.35">
      <c r="A963" t="str">
        <v>successful</v>
      </c>
      <c r="B963">
        <v>155</v>
      </c>
    </row>
    <row r="964" spans="1:2" hidden="1" x14ac:dyDescent="0.35">
      <c r="A964" t="str">
        <v>successful</v>
      </c>
      <c r="B964">
        <v>266</v>
      </c>
    </row>
    <row r="965" spans="1:2" x14ac:dyDescent="0.35">
      <c r="A965" t="str">
        <v>failed</v>
      </c>
      <c r="B965">
        <v>114</v>
      </c>
    </row>
    <row r="966" spans="1:2" hidden="1" x14ac:dyDescent="0.35">
      <c r="A966" t="str">
        <v>successful</v>
      </c>
      <c r="B966">
        <v>155</v>
      </c>
    </row>
    <row r="967" spans="1:2" hidden="1" x14ac:dyDescent="0.35">
      <c r="A967" t="str">
        <v>successful</v>
      </c>
      <c r="B967">
        <v>207</v>
      </c>
    </row>
    <row r="968" spans="1:2" hidden="1" x14ac:dyDescent="0.35">
      <c r="A968" t="str">
        <v>successful</v>
      </c>
      <c r="B968">
        <v>245</v>
      </c>
    </row>
    <row r="969" spans="1:2" hidden="1" x14ac:dyDescent="0.35">
      <c r="A969" t="str">
        <v>successful</v>
      </c>
      <c r="B969">
        <v>1573</v>
      </c>
    </row>
    <row r="970" spans="1:2" hidden="1" x14ac:dyDescent="0.35">
      <c r="A970" t="str">
        <v>successful</v>
      </c>
      <c r="B970">
        <v>114</v>
      </c>
    </row>
    <row r="971" spans="1:2" hidden="1" x14ac:dyDescent="0.35">
      <c r="A971" t="str">
        <v>successful</v>
      </c>
      <c r="B971">
        <v>93</v>
      </c>
    </row>
    <row r="972" spans="1:2" x14ac:dyDescent="0.35">
      <c r="A972" t="str">
        <v>failed</v>
      </c>
      <c r="B972">
        <v>594</v>
      </c>
    </row>
    <row r="973" spans="1:2" x14ac:dyDescent="0.35">
      <c r="A973" t="str">
        <v>failed</v>
      </c>
      <c r="B973">
        <v>24</v>
      </c>
    </row>
    <row r="974" spans="1:2" hidden="1" x14ac:dyDescent="0.35">
      <c r="A974" t="str">
        <v>successful</v>
      </c>
      <c r="B974">
        <v>1681</v>
      </c>
    </row>
    <row r="975" spans="1:2" x14ac:dyDescent="0.35">
      <c r="A975" t="str">
        <v>failed</v>
      </c>
      <c r="B975">
        <v>252</v>
      </c>
    </row>
    <row r="976" spans="1:2" hidden="1" x14ac:dyDescent="0.35">
      <c r="A976" t="str">
        <v>successful</v>
      </c>
      <c r="B976">
        <v>32</v>
      </c>
    </row>
    <row r="977" spans="1:2" hidden="1" x14ac:dyDescent="0.35">
      <c r="A977" t="str">
        <v>successful</v>
      </c>
      <c r="B977">
        <v>135</v>
      </c>
    </row>
    <row r="978" spans="1:2" hidden="1" x14ac:dyDescent="0.35">
      <c r="A978" t="str">
        <v>successful</v>
      </c>
      <c r="B978">
        <v>140</v>
      </c>
    </row>
    <row r="979" spans="1:2" x14ac:dyDescent="0.35">
      <c r="A979" t="str">
        <v>failed</v>
      </c>
      <c r="B979">
        <v>67</v>
      </c>
    </row>
    <row r="980" spans="1:2" hidden="1" x14ac:dyDescent="0.35">
      <c r="A980" t="str">
        <v>successful</v>
      </c>
      <c r="B980">
        <v>92</v>
      </c>
    </row>
    <row r="981" spans="1:2" hidden="1" x14ac:dyDescent="0.35">
      <c r="A981" t="str">
        <v>successful</v>
      </c>
      <c r="B981">
        <v>1015</v>
      </c>
    </row>
    <row r="982" spans="1:2" x14ac:dyDescent="0.35">
      <c r="A982" t="str">
        <v>failed</v>
      </c>
      <c r="B982">
        <v>742</v>
      </c>
    </row>
    <row r="983" spans="1:2" hidden="1" x14ac:dyDescent="0.35">
      <c r="A983" t="str">
        <v>successful</v>
      </c>
      <c r="B983">
        <v>323</v>
      </c>
    </row>
    <row r="984" spans="1:2" x14ac:dyDescent="0.35">
      <c r="A984" t="str">
        <v>failed</v>
      </c>
      <c r="B984">
        <v>75</v>
      </c>
    </row>
    <row r="985" spans="1:2" hidden="1" x14ac:dyDescent="0.35">
      <c r="A985" t="str">
        <v>successful</v>
      </c>
      <c r="B985">
        <v>2326</v>
      </c>
    </row>
    <row r="986" spans="1:2" hidden="1" x14ac:dyDescent="0.35">
      <c r="A986" t="str">
        <v>successful</v>
      </c>
      <c r="B986">
        <v>381</v>
      </c>
    </row>
    <row r="987" spans="1:2" x14ac:dyDescent="0.35">
      <c r="A987" t="str">
        <v>failed</v>
      </c>
      <c r="B987">
        <v>4405</v>
      </c>
    </row>
    <row r="988" spans="1:2" x14ac:dyDescent="0.35">
      <c r="A988" t="str">
        <v>failed</v>
      </c>
      <c r="B988">
        <v>92</v>
      </c>
    </row>
    <row r="989" spans="1:2" hidden="1" x14ac:dyDescent="0.35">
      <c r="A989" t="str">
        <v>successful</v>
      </c>
      <c r="B989">
        <v>480</v>
      </c>
    </row>
    <row r="990" spans="1:2" x14ac:dyDescent="0.35">
      <c r="A990" t="str">
        <v>failed</v>
      </c>
      <c r="B990">
        <v>64</v>
      </c>
    </row>
    <row r="991" spans="1:2" hidden="1" x14ac:dyDescent="0.35">
      <c r="A991" t="str">
        <v>successful</v>
      </c>
      <c r="B991">
        <v>226</v>
      </c>
    </row>
    <row r="992" spans="1:2" x14ac:dyDescent="0.35">
      <c r="A992" t="str">
        <v>failed</v>
      </c>
      <c r="B992">
        <v>64</v>
      </c>
    </row>
    <row r="993" spans="1:2" hidden="1" x14ac:dyDescent="0.35">
      <c r="A993" t="str">
        <v>successful</v>
      </c>
      <c r="B993">
        <v>241</v>
      </c>
    </row>
    <row r="994" spans="1:2" hidden="1" x14ac:dyDescent="0.35">
      <c r="A994" t="str">
        <v>successful</v>
      </c>
      <c r="B994">
        <v>132</v>
      </c>
    </row>
    <row r="995" spans="1:2" hidden="1" x14ac:dyDescent="0.35">
      <c r="A995" t="str">
        <v>canceled</v>
      </c>
      <c r="B995">
        <v>75</v>
      </c>
    </row>
    <row r="996" spans="1:2" x14ac:dyDescent="0.35">
      <c r="A996" t="str">
        <v>failed</v>
      </c>
      <c r="B996">
        <v>842</v>
      </c>
    </row>
    <row r="997" spans="1:2" hidden="1" x14ac:dyDescent="0.35">
      <c r="A997" t="str">
        <v>successful</v>
      </c>
      <c r="B997">
        <v>2043</v>
      </c>
    </row>
    <row r="998" spans="1:2" x14ac:dyDescent="0.35">
      <c r="A998" t="str">
        <v>failed</v>
      </c>
      <c r="B998">
        <v>112</v>
      </c>
    </row>
    <row r="999" spans="1:2" hidden="1" x14ac:dyDescent="0.35">
      <c r="A999" t="str">
        <v>canceled</v>
      </c>
      <c r="B999">
        <v>139</v>
      </c>
    </row>
    <row r="1000" spans="1:2" x14ac:dyDescent="0.35">
      <c r="A1000" t="str">
        <v>failed</v>
      </c>
      <c r="B1000">
        <v>374</v>
      </c>
    </row>
    <row r="1001" spans="1:2" hidden="1" x14ac:dyDescent="0.35">
      <c r="A1001" t="str">
        <v>canceled</v>
      </c>
      <c r="B1001">
        <v>1122</v>
      </c>
    </row>
    <row r="1002" spans="1:2" x14ac:dyDescent="0.35">
      <c r="B1002">
        <f>MAX(B2:B1001)</f>
        <v>7295</v>
      </c>
    </row>
  </sheetData>
  <autoFilter ref="A1:B1001" xr:uid="{EF02A2AC-D4ED-4073-A27F-34D69653CF79}">
    <filterColumn colId="0">
      <filters>
        <filter val="fail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Sheet1</vt:lpstr>
      <vt:lpstr>Sheet4</vt:lpstr>
      <vt:lpstr>Sheet5</vt:lpstr>
      <vt:lpstr>Sheet7</vt:lpstr>
      <vt:lpstr>Crowdfunding</vt:lpstr>
      <vt:lpstr>Sheet6</vt:lpstr>
      <vt:lpstr>Sheet8</vt:lpstr>
      <vt:lpstr>Sheet10</vt:lpstr>
      <vt:lpstr>failed</vt:lpstr>
      <vt:lpstr>failedd</vt:lpstr>
      <vt:lpstr>goals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slwal</cp:lastModifiedBy>
  <dcterms:created xsi:type="dcterms:W3CDTF">2021-09-29T18:52:28Z</dcterms:created>
  <dcterms:modified xsi:type="dcterms:W3CDTF">2022-12-16T03:55:22Z</dcterms:modified>
</cp:coreProperties>
</file>