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Attribute" sheetId="2" r:id="rId1"/>
    <sheet name="Graph Gear Attributes" sheetId="3" r:id="rId2"/>
    <sheet name="Data Attributes" sheetId="1" r:id="rId3"/>
    <sheet name="Retaliation" sheetId="4" r:id="rId4"/>
    <sheet name="Weapon" sheetId="5" r:id="rId5"/>
  </sheets>
  <calcPr calcId="152511"/>
</workbook>
</file>

<file path=xl/calcChain.xml><?xml version="1.0" encoding="utf-8"?>
<calcChain xmlns="http://schemas.openxmlformats.org/spreadsheetml/2006/main">
  <c r="M6" i="5" l="1"/>
  <c r="M15" i="5"/>
  <c r="M14" i="5"/>
  <c r="O6" i="5"/>
  <c r="O5" i="5"/>
  <c r="E5" i="5"/>
  <c r="M5" i="5"/>
  <c r="D15" i="5" l="1"/>
  <c r="E6" i="5"/>
  <c r="D14" i="5"/>
  <c r="E14" i="5" s="1"/>
  <c r="D13" i="5"/>
  <c r="D11" i="5"/>
  <c r="I4" i="5"/>
  <c r="I5" i="5"/>
  <c r="J2" i="5" s="1"/>
  <c r="E2" i="5"/>
  <c r="I2" i="5"/>
  <c r="E4" i="5"/>
  <c r="D7" i="5"/>
  <c r="D6" i="5"/>
  <c r="D5" i="5"/>
  <c r="D4" i="5"/>
  <c r="D3" i="5"/>
  <c r="D2" i="5"/>
  <c r="E13" i="5" l="1"/>
  <c r="E11" i="5"/>
  <c r="J4" i="5"/>
  <c r="C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C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C6" i="4"/>
  <c r="C4" i="4"/>
  <c r="C5" i="4"/>
  <c r="D6" i="4"/>
  <c r="D4" i="4"/>
  <c r="D80" i="4"/>
  <c r="D7" i="4"/>
  <c r="D14" i="4"/>
  <c r="D27" i="4"/>
  <c r="D15" i="4"/>
  <c r="D5" i="4"/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2" i="1"/>
  <c r="B1" i="1"/>
  <c r="B34" i="3"/>
  <c r="U28" i="2"/>
  <c r="AD28" i="2"/>
  <c r="B57" i="3"/>
  <c r="B70" i="3"/>
  <c r="Y29" i="2"/>
  <c r="B79" i="3"/>
  <c r="J30" i="2"/>
  <c r="C13" i="2"/>
  <c r="G30" i="2"/>
  <c r="B73" i="3"/>
  <c r="B59" i="3"/>
  <c r="O30" i="2"/>
  <c r="G14" i="2"/>
  <c r="K29" i="2"/>
  <c r="B61" i="3"/>
  <c r="B12" i="3"/>
  <c r="B41" i="3"/>
  <c r="D28" i="2"/>
  <c r="B19" i="3"/>
  <c r="AB29" i="2"/>
  <c r="H30" i="2"/>
  <c r="B75" i="3"/>
  <c r="J28" i="2"/>
  <c r="B14" i="2"/>
  <c r="H28" i="2"/>
  <c r="B49" i="3"/>
  <c r="B28" i="3"/>
  <c r="B53" i="3"/>
  <c r="N30" i="2"/>
  <c r="B51" i="3"/>
  <c r="B29" i="2"/>
  <c r="C30" i="2"/>
  <c r="B8" i="3"/>
  <c r="B77" i="3"/>
  <c r="E29" i="2"/>
  <c r="B50" i="3"/>
  <c r="Z29" i="2"/>
  <c r="K30" i="2"/>
  <c r="B21" i="3"/>
  <c r="T30" i="2"/>
  <c r="Z30" i="2"/>
  <c r="W28" i="2"/>
  <c r="B29" i="3"/>
  <c r="AD30" i="2"/>
  <c r="B43" i="3"/>
  <c r="P29" i="2"/>
  <c r="AD29" i="2"/>
  <c r="Q29" i="2"/>
  <c r="B62" i="3"/>
  <c r="D13" i="2"/>
  <c r="B33" i="3"/>
  <c r="E30" i="2"/>
  <c r="B25" i="3"/>
  <c r="AE29" i="2"/>
  <c r="Y30" i="2"/>
  <c r="B66" i="3"/>
  <c r="F28" i="2"/>
  <c r="B48" i="3"/>
  <c r="X28" i="2"/>
  <c r="S30" i="2"/>
  <c r="B76" i="3"/>
  <c r="V28" i="2"/>
  <c r="AC28" i="2"/>
  <c r="B45" i="3"/>
  <c r="B52" i="3"/>
  <c r="Z28" i="2"/>
  <c r="B17" i="3"/>
  <c r="E28" i="2"/>
  <c r="B64" i="3"/>
  <c r="AE30" i="2"/>
  <c r="P28" i="2"/>
  <c r="B46" i="3"/>
  <c r="U30" i="2"/>
  <c r="AA29" i="2"/>
  <c r="B69" i="3"/>
  <c r="B10" i="3"/>
  <c r="AA30" i="2"/>
  <c r="B72" i="3"/>
  <c r="W29" i="2"/>
  <c r="L28" i="2"/>
  <c r="B9" i="3"/>
  <c r="B68" i="3"/>
  <c r="M28" i="2"/>
  <c r="B63" i="3"/>
  <c r="K28" i="2"/>
  <c r="D14" i="2"/>
  <c r="J29" i="2"/>
  <c r="B13" i="3"/>
  <c r="O29" i="2"/>
  <c r="B42" i="3"/>
  <c r="H29" i="2"/>
  <c r="B32" i="3"/>
  <c r="N29" i="2"/>
  <c r="V30" i="2"/>
  <c r="B60" i="3"/>
  <c r="B4" i="3"/>
  <c r="X30" i="2"/>
  <c r="B58" i="3"/>
  <c r="B20" i="3"/>
  <c r="B40" i="3"/>
  <c r="B65" i="3"/>
  <c r="M29" i="2"/>
  <c r="B67" i="3"/>
  <c r="E14" i="2"/>
  <c r="G29" i="2"/>
  <c r="B31" i="3"/>
  <c r="Q30" i="2"/>
  <c r="AB28" i="2"/>
  <c r="R29" i="2"/>
  <c r="B71" i="3"/>
  <c r="B56" i="3"/>
  <c r="M3" i="3"/>
  <c r="Y28" i="2"/>
  <c r="B30" i="3"/>
  <c r="B36" i="3"/>
  <c r="D30" i="2"/>
  <c r="B47" i="3"/>
  <c r="P30" i="2"/>
  <c r="B28" i="2"/>
  <c r="O28" i="2"/>
  <c r="B38" i="3"/>
  <c r="B30" i="2"/>
  <c r="B27" i="3"/>
  <c r="Q28" i="2"/>
  <c r="AC30" i="2"/>
  <c r="S29" i="2"/>
  <c r="B24" i="3"/>
  <c r="AC29" i="2"/>
  <c r="AE28" i="2"/>
  <c r="T29" i="2"/>
  <c r="AB30" i="2"/>
  <c r="F29" i="2"/>
  <c r="AA28" i="2"/>
  <c r="B54" i="3"/>
  <c r="T28" i="2"/>
  <c r="E13" i="2"/>
  <c r="C14" i="2"/>
  <c r="B37" i="3"/>
  <c r="I28" i="2"/>
  <c r="U29" i="2"/>
  <c r="L29" i="2"/>
  <c r="B26" i="3"/>
  <c r="B6" i="3"/>
  <c r="V29" i="2"/>
  <c r="G28" i="2"/>
  <c r="F14" i="2"/>
  <c r="C28" i="2"/>
  <c r="B44" i="3"/>
  <c r="M30" i="2"/>
  <c r="G13" i="2"/>
  <c r="N28" i="2"/>
  <c r="B15" i="3"/>
  <c r="B39" i="3"/>
  <c r="B7" i="3"/>
  <c r="I29" i="2"/>
  <c r="B11" i="3"/>
  <c r="B55" i="3"/>
  <c r="B16" i="3"/>
  <c r="B22" i="3"/>
  <c r="B18" i="3"/>
  <c r="B78" i="3"/>
  <c r="B80" i="3"/>
  <c r="R30" i="2"/>
  <c r="B35" i="3"/>
  <c r="R28" i="2"/>
  <c r="B74" i="3"/>
  <c r="B23" i="3"/>
  <c r="F13" i="2"/>
  <c r="S28" i="2"/>
  <c r="L30" i="2"/>
  <c r="D29" i="2"/>
  <c r="I30" i="2"/>
  <c r="W30" i="2"/>
  <c r="B5" i="3"/>
  <c r="B14" i="3"/>
  <c r="C29" i="2"/>
  <c r="F30" i="2"/>
  <c r="X29" i="2"/>
  <c r="B13" i="2"/>
  <c r="C31" i="2" l="1"/>
  <c r="C32" i="2" s="1"/>
  <c r="O31" i="2"/>
  <c r="O32" i="2" s="1"/>
  <c r="C6" i="3"/>
  <c r="C73" i="3"/>
  <c r="C13" i="3"/>
  <c r="C38" i="3"/>
  <c r="C71" i="3"/>
  <c r="C39" i="3"/>
  <c r="C29" i="3"/>
  <c r="C10" i="3"/>
  <c r="C52" i="3"/>
  <c r="C20" i="3"/>
  <c r="AB31" i="2"/>
  <c r="AB32" i="2" s="1"/>
  <c r="AE31" i="2"/>
  <c r="AE32" i="2" s="1"/>
  <c r="X31" i="2"/>
  <c r="X32" i="2" s="1"/>
  <c r="D31" i="2"/>
  <c r="D32" i="2" s="1"/>
  <c r="F31" i="2"/>
  <c r="F32" i="2" s="1"/>
  <c r="J31" i="2"/>
  <c r="J32" i="2" s="1"/>
  <c r="R31" i="2"/>
  <c r="R32" i="2" s="1"/>
  <c r="U31" i="2"/>
  <c r="U32" i="2" s="1"/>
  <c r="C69" i="3"/>
  <c r="C45" i="3"/>
  <c r="C58" i="3"/>
  <c r="C14" i="3"/>
  <c r="C51" i="3"/>
  <c r="C19" i="3"/>
  <c r="C25" i="3"/>
  <c r="C80" i="3"/>
  <c r="C16" i="3"/>
  <c r="AA31" i="2"/>
  <c r="AA32" i="2" s="1"/>
  <c r="I31" i="2"/>
  <c r="I32" i="2" s="1"/>
  <c r="C4" i="3"/>
  <c r="C5" i="3"/>
  <c r="C53" i="3"/>
  <c r="C41" i="3"/>
  <c r="C33" i="3"/>
  <c r="C78" i="3"/>
  <c r="C54" i="3"/>
  <c r="C26" i="3"/>
  <c r="C79" i="3"/>
  <c r="C63" i="3"/>
  <c r="C47" i="3"/>
  <c r="C31" i="3"/>
  <c r="C15" i="3"/>
  <c r="C21" i="3"/>
  <c r="C46" i="3"/>
  <c r="C76" i="3"/>
  <c r="C60" i="3"/>
  <c r="C44" i="3"/>
  <c r="C28" i="3"/>
  <c r="C12" i="3"/>
  <c r="Y31" i="2"/>
  <c r="Y32" i="2" s="1"/>
  <c r="G31" i="2"/>
  <c r="G32" i="2" s="1"/>
  <c r="C49" i="3"/>
  <c r="C61" i="3"/>
  <c r="C62" i="3"/>
  <c r="C18" i="3"/>
  <c r="C55" i="3"/>
  <c r="C23" i="3"/>
  <c r="C70" i="3"/>
  <c r="C68" i="3"/>
  <c r="C36" i="3"/>
  <c r="AC31" i="2"/>
  <c r="AC32" i="2" s="1"/>
  <c r="Z31" i="2"/>
  <c r="Z32" i="2" s="1"/>
  <c r="N31" i="2"/>
  <c r="N32" i="2" s="1"/>
  <c r="K31" i="2"/>
  <c r="K32" i="2" s="1"/>
  <c r="Q31" i="2"/>
  <c r="Q32" i="2" s="1"/>
  <c r="S31" i="2"/>
  <c r="S32" i="2" s="1"/>
  <c r="V31" i="2"/>
  <c r="V32" i="2" s="1"/>
  <c r="C7" i="3"/>
  <c r="C57" i="3"/>
  <c r="C9" i="3"/>
  <c r="C30" i="3"/>
  <c r="C67" i="3"/>
  <c r="C35" i="3"/>
  <c r="C50" i="3"/>
  <c r="C64" i="3"/>
  <c r="C48" i="3"/>
  <c r="C32" i="3"/>
  <c r="AD31" i="2"/>
  <c r="AD32" i="2" s="1"/>
  <c r="L31" i="2"/>
  <c r="L32" i="2" s="1"/>
  <c r="M31" i="2"/>
  <c r="M32" i="2" s="1"/>
  <c r="E31" i="2"/>
  <c r="E32" i="2" s="1"/>
  <c r="H31" i="2"/>
  <c r="H32" i="2" s="1"/>
  <c r="P31" i="2"/>
  <c r="P32" i="2" s="1"/>
  <c r="T31" i="2"/>
  <c r="T32" i="2" s="1"/>
  <c r="W31" i="2"/>
  <c r="W32" i="2" s="1"/>
  <c r="C65" i="3"/>
  <c r="C37" i="3"/>
  <c r="C77" i="3"/>
  <c r="C17" i="3"/>
  <c r="C66" i="3"/>
  <c r="C42" i="3"/>
  <c r="C22" i="3"/>
  <c r="C75" i="3"/>
  <c r="C59" i="3"/>
  <c r="C43" i="3"/>
  <c r="C27" i="3"/>
  <c r="C11" i="3"/>
  <c r="C74" i="3"/>
  <c r="C34" i="3"/>
  <c r="C72" i="3"/>
  <c r="C56" i="3"/>
  <c r="C40" i="3"/>
  <c r="C24" i="3"/>
  <c r="C8" i="3"/>
  <c r="B31" i="2"/>
  <c r="B32" i="2" s="1"/>
  <c r="F15" i="2"/>
  <c r="C15" i="2"/>
  <c r="G15" i="2"/>
  <c r="B15" i="2"/>
  <c r="D15" i="2"/>
  <c r="E15" i="2"/>
  <c r="D5" i="3"/>
  <c r="D42" i="3"/>
  <c r="D69" i="3"/>
  <c r="D34" i="3"/>
  <c r="D43" i="3"/>
  <c r="D63" i="3"/>
  <c r="D13" i="3"/>
  <c r="D49" i="3"/>
  <c r="D7" i="3"/>
  <c r="D44" i="3"/>
  <c r="D48" i="3"/>
  <c r="D22" i="3"/>
  <c r="D46" i="3"/>
  <c r="D28" i="3"/>
  <c r="D78" i="3"/>
  <c r="D64" i="3"/>
  <c r="D24" i="3"/>
  <c r="D16" i="3"/>
  <c r="D67" i="3"/>
  <c r="D17" i="3"/>
  <c r="D52" i="3"/>
  <c r="D76" i="3"/>
  <c r="D45" i="3"/>
  <c r="D72" i="3"/>
  <c r="D35" i="3"/>
  <c r="D36" i="3"/>
  <c r="D23" i="3"/>
  <c r="D51" i="3"/>
  <c r="D57" i="3"/>
  <c r="D41" i="3"/>
  <c r="D21" i="3"/>
  <c r="D37" i="3"/>
  <c r="D53" i="3"/>
  <c r="D26" i="3"/>
  <c r="D10" i="3"/>
  <c r="D27" i="3"/>
  <c r="D20" i="3"/>
  <c r="D75" i="3"/>
  <c r="D29" i="3"/>
  <c r="D11" i="3"/>
  <c r="D47" i="3"/>
  <c r="D12" i="3"/>
  <c r="D66" i="3"/>
  <c r="D40" i="3"/>
  <c r="D77" i="3"/>
  <c r="D56" i="3"/>
  <c r="D68" i="3"/>
  <c r="D9" i="3"/>
  <c r="D79" i="3"/>
  <c r="D30" i="3"/>
  <c r="D18" i="3"/>
  <c r="D38" i="3"/>
  <c r="D19" i="3"/>
  <c r="D54" i="3"/>
  <c r="D55" i="3"/>
  <c r="D8" i="3"/>
  <c r="D6" i="3"/>
  <c r="D71" i="3"/>
  <c r="D58" i="3"/>
  <c r="D25" i="3"/>
  <c r="D31" i="3"/>
  <c r="D61" i="3"/>
  <c r="D32" i="3"/>
  <c r="D73" i="3"/>
  <c r="D39" i="3"/>
  <c r="D14" i="3"/>
  <c r="D80" i="3"/>
  <c r="D4" i="3"/>
  <c r="D33" i="3"/>
  <c r="D15" i="3"/>
  <c r="D60" i="3"/>
  <c r="D62" i="3"/>
  <c r="D70" i="3"/>
  <c r="D50" i="3"/>
  <c r="D65" i="3"/>
  <c r="D59" i="3"/>
  <c r="D74" i="3"/>
</calcChain>
</file>

<file path=xl/comments1.xml><?xml version="1.0" encoding="utf-8"?>
<comments xmlns="http://schemas.openxmlformats.org/spreadsheetml/2006/main">
  <authors>
    <author>Tekijä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Downscaled value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Downscaled gear attributes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Gear effectiviness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Gear effectiviness when compared to base downscaling</t>
        </r>
      </text>
    </comment>
  </commentList>
</comments>
</file>

<file path=xl/comments2.xml><?xml version="1.0" encoding="utf-8"?>
<comments xmlns="http://schemas.openxmlformats.org/spreadsheetml/2006/main">
  <authors>
    <author>Tekijä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Attribute gain per level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Base attributes per level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Base attribute downscaling factor per level</t>
        </r>
      </text>
    </comment>
  </commentList>
</comments>
</file>

<file path=xl/comments3.xml><?xml version="1.0" encoding="utf-8"?>
<comments xmlns="http://schemas.openxmlformats.org/spreadsheetml/2006/main">
  <authors>
    <author>Tekijä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Retaliation damage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Downscaled power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Base amount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Base amount without base power</t>
        </r>
      </text>
    </comment>
  </commentList>
</comments>
</file>

<file path=xl/sharedStrings.xml><?xml version="1.0" encoding="utf-8"?>
<sst xmlns="http://schemas.openxmlformats.org/spreadsheetml/2006/main" count="52" uniqueCount="30">
  <si>
    <t>Known facts:</t>
  </si>
  <si>
    <t>Attributes from gear scale down much severely.</t>
  </si>
  <si>
    <t>Base attributes scale normally (based on attribute gain).</t>
  </si>
  <si>
    <t>Test 1:</t>
  </si>
  <si>
    <t>Test whether gear attributes suffer from diminishing returns.</t>
  </si>
  <si>
    <t>Target level</t>
  </si>
  <si>
    <t>Character level</t>
  </si>
  <si>
    <t>Attribute from gear</t>
  </si>
  <si>
    <t>Downscaled</t>
  </si>
  <si>
    <t>Ratio</t>
  </si>
  <si>
    <t>Results:</t>
  </si>
  <si>
    <t>No diminishing returns. Ratio differences caused by rounding.</t>
  </si>
  <si>
    <t>Test 2:</t>
  </si>
  <si>
    <t>Calculate multiplier for gear attribute downscaling (compared to base scaling).</t>
  </si>
  <si>
    <t>Base attribute ratio</t>
  </si>
  <si>
    <t>Multiplier</t>
  </si>
  <si>
    <t>Attributes</t>
  </si>
  <si>
    <t>Basic</t>
  </si>
  <si>
    <t>Fine</t>
  </si>
  <si>
    <t>Masterwork</t>
  </si>
  <si>
    <t>Rare</t>
  </si>
  <si>
    <t>Exotic</t>
  </si>
  <si>
    <t>Ascended</t>
  </si>
  <si>
    <t>Level</t>
  </si>
  <si>
    <t>Armor</t>
  </si>
  <si>
    <t>Damage</t>
  </si>
  <si>
    <t>Coeff</t>
  </si>
  <si>
    <t>Power</t>
  </si>
  <si>
    <t>Wep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</si>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</sst>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7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8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9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1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11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3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4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5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1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2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0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0.9998530862383781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97248"/>
        <c:axId val="337797792"/>
      </c:scatterChart>
      <c:valAx>
        <c:axId val="3377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797792"/>
        <c:crosses val="autoZero"/>
        <c:crossBetween val="midCat"/>
      </c:valAx>
      <c:valAx>
        <c:axId val="337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7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'Graph Gear Attributes'!$C$1:$C$3</c:f>
              <c:strCache>
                <c:ptCount val="3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yVal>
            <c:numRef>
              <c:f>'Graph Gear Attributes'!$C$4:$C$80</c:f>
              <c:numCache>
                <c:formatCode>0.00%</c:formatCode>
                <c:ptCount val="77"/>
                <c:pt idx="0">
                  <c:v>5.8555627846454128E-3</c:v>
                </c:pt>
                <c:pt idx="1">
                  <c:v>#N/A</c:v>
                </c:pt>
                <c:pt idx="2">
                  <c:v>8.4580351333767081E-3</c:v>
                </c:pt>
                <c:pt idx="3">
                  <c:v>1.040988939492518E-2</c:v>
                </c:pt>
                <c:pt idx="4">
                  <c:v>#N/A</c:v>
                </c:pt>
                <c:pt idx="5">
                  <c:v>1.4964216005204945E-2</c:v>
                </c:pt>
                <c:pt idx="6">
                  <c:v>#N/A</c:v>
                </c:pt>
                <c:pt idx="7">
                  <c:v>#N/A</c:v>
                </c:pt>
                <c:pt idx="8">
                  <c:v>2.2771633051398829E-2</c:v>
                </c:pt>
                <c:pt idx="9">
                  <c:v>#N/A</c:v>
                </c:pt>
                <c:pt idx="10">
                  <c:v>2.797657774886142E-2</c:v>
                </c:pt>
                <c:pt idx="11">
                  <c:v>2.992843201040989E-2</c:v>
                </c:pt>
                <c:pt idx="12">
                  <c:v>3.4482758620689655E-2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4.8796356538711776E-2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7.0917371502927776E-2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0.13207547169811321</c:v>
                </c:pt>
                <c:pt idx="29">
                  <c:v>#N/A</c:v>
                </c:pt>
                <c:pt idx="30">
                  <c:v>#N/A</c:v>
                </c:pt>
                <c:pt idx="31">
                  <c:v>0.15094339622641509</c:v>
                </c:pt>
                <c:pt idx="32">
                  <c:v>0.1652569941444372</c:v>
                </c:pt>
                <c:pt idx="33">
                  <c:v>#N/A</c:v>
                </c:pt>
                <c:pt idx="34">
                  <c:v>0.18282368249837344</c:v>
                </c:pt>
                <c:pt idx="35">
                  <c:v>#N/A</c:v>
                </c:pt>
                <c:pt idx="36">
                  <c:v>#N/A</c:v>
                </c:pt>
                <c:pt idx="37">
                  <c:v>0.20494469746258945</c:v>
                </c:pt>
                <c:pt idx="38">
                  <c:v>0.22316200390370852</c:v>
                </c:pt>
                <c:pt idx="39">
                  <c:v>#N/A</c:v>
                </c:pt>
                <c:pt idx="40">
                  <c:v>#N/A</c:v>
                </c:pt>
                <c:pt idx="41">
                  <c:v>0.2498373454782043</c:v>
                </c:pt>
                <c:pt idx="42">
                  <c:v>#N/A</c:v>
                </c:pt>
                <c:pt idx="43">
                  <c:v>#N/A</c:v>
                </c:pt>
                <c:pt idx="44">
                  <c:v>0.2966818477553676</c:v>
                </c:pt>
                <c:pt idx="45">
                  <c:v>0.30123617436564737</c:v>
                </c:pt>
                <c:pt idx="46">
                  <c:v>0.32400780741704621</c:v>
                </c:pt>
                <c:pt idx="47">
                  <c:v>0.32856213402732598</c:v>
                </c:pt>
                <c:pt idx="48">
                  <c:v>#N/A</c:v>
                </c:pt>
                <c:pt idx="49">
                  <c:v>#N/A</c:v>
                </c:pt>
                <c:pt idx="50">
                  <c:v>0.38776837996096292</c:v>
                </c:pt>
                <c:pt idx="51">
                  <c:v>#N/A</c:v>
                </c:pt>
                <c:pt idx="52">
                  <c:v>0.42094990240728691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0.52830188679245282</c:v>
                </c:pt>
                <c:pt idx="58">
                  <c:v>0.57059206245933636</c:v>
                </c:pt>
                <c:pt idx="59">
                  <c:v>#N/A</c:v>
                </c:pt>
                <c:pt idx="60">
                  <c:v>0.62784645413142481</c:v>
                </c:pt>
                <c:pt idx="61">
                  <c:v>#N/A</c:v>
                </c:pt>
                <c:pt idx="62">
                  <c:v>0.68184775536759923</c:v>
                </c:pt>
                <c:pt idx="63">
                  <c:v>#N/A</c:v>
                </c:pt>
                <c:pt idx="64">
                  <c:v>0.73129472999349376</c:v>
                </c:pt>
                <c:pt idx="65">
                  <c:v>#N/A</c:v>
                </c:pt>
                <c:pt idx="66">
                  <c:v>#N/A</c:v>
                </c:pt>
                <c:pt idx="67">
                  <c:v>0.77488614183474303</c:v>
                </c:pt>
                <c:pt idx="68">
                  <c:v>0.81912817176317498</c:v>
                </c:pt>
                <c:pt idx="69">
                  <c:v>#N/A</c:v>
                </c:pt>
                <c:pt idx="70">
                  <c:v>#N/A</c:v>
                </c:pt>
                <c:pt idx="71">
                  <c:v>0.86271958360442424</c:v>
                </c:pt>
                <c:pt idx="72">
                  <c:v>0.90566037735849059</c:v>
                </c:pt>
                <c:pt idx="73">
                  <c:v>0.90826284970722182</c:v>
                </c:pt>
                <c:pt idx="74">
                  <c:v>0.94079375406636301</c:v>
                </c:pt>
                <c:pt idx="75">
                  <c:v>0.95380611581001951</c:v>
                </c:pt>
                <c:pt idx="7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96160"/>
        <c:axId val="337796704"/>
      </c:scatterChart>
      <c:valAx>
        <c:axId val="3377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796704"/>
        <c:crosses val="autoZero"/>
        <c:crossBetween val="midCat"/>
      </c:valAx>
      <c:valAx>
        <c:axId val="3377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7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Retaliation!$C$1:$C$80</c:f>
              <c:numCache>
                <c:formatCode>General</c:formatCode>
                <c:ptCount val="80"/>
                <c:pt idx="3">
                  <c:v>#N/A</c:v>
                </c:pt>
                <c:pt idx="4">
                  <c:v>9.1750000000000007</c:v>
                </c:pt>
                <c:pt idx="5">
                  <c:v>#N/A</c:v>
                </c:pt>
                <c:pt idx="6">
                  <c:v>9.6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13.65</c:v>
                </c:pt>
                <c:pt idx="14">
                  <c:v>14.65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31.400000000000002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Retaliation!$D$1:$D$80</c:f>
              <c:numCache>
                <c:formatCode>General</c:formatCode>
                <c:ptCount val="80"/>
                <c:pt idx="3">
                  <c:v>#N/A</c:v>
                </c:pt>
                <c:pt idx="4">
                  <c:v>14.05</c:v>
                </c:pt>
                <c:pt idx="5">
                  <c:v>#N/A</c:v>
                </c:pt>
                <c:pt idx="6">
                  <c:v>15.525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22.65</c:v>
                </c:pt>
                <c:pt idx="14">
                  <c:v>23.65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45.875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22704"/>
        <c:axId val="339927056"/>
      </c:lineChart>
      <c:catAx>
        <c:axId val="3399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9927056"/>
        <c:crosses val="autoZero"/>
        <c:auto val="1"/>
        <c:lblAlgn val="ctr"/>
        <c:lblOffset val="100"/>
        <c:noMultiLvlLbl val="0"/>
      </c:catAx>
      <c:valAx>
        <c:axId val="3399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99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109536</xdr:rowOff>
    </xdr:from>
    <xdr:to>
      <xdr:col>20</xdr:col>
      <xdr:colOff>219075</xdr:colOff>
      <xdr:row>32</xdr:row>
      <xdr:rowOff>57149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34</xdr:row>
      <xdr:rowOff>57150</xdr:rowOff>
    </xdr:from>
    <xdr:to>
      <xdr:col>20</xdr:col>
      <xdr:colOff>209550</xdr:colOff>
      <xdr:row>61</xdr:row>
      <xdr:rowOff>4763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147636</xdr:rowOff>
    </xdr:from>
    <xdr:to>
      <xdr:col>21</xdr:col>
      <xdr:colOff>152400</xdr:colOff>
      <xdr:row>39</xdr:row>
      <xdr:rowOff>57149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A4" workbookViewId="0">
      <selection activeCell="I20" sqref="I20"/>
    </sheetView>
  </sheetViews>
  <sheetFormatPr defaultRowHeight="15" x14ac:dyDescent="0.25"/>
  <cols>
    <col min="1" max="1" width="19" customWidth="1"/>
    <col min="2" max="2" width="10.7109375" bestFit="1" customWidth="1"/>
  </cols>
  <sheetData>
    <row r="1" spans="1:7" x14ac:dyDescent="0.25">
      <c r="A1" t="s">
        <v>0</v>
      </c>
    </row>
    <row r="2" spans="1:7" x14ac:dyDescent="0.25">
      <c r="A2" t="s">
        <v>2</v>
      </c>
    </row>
    <row r="3" spans="1:7" x14ac:dyDescent="0.25">
      <c r="A3" t="s">
        <v>1</v>
      </c>
    </row>
    <row r="6" spans="1:7" x14ac:dyDescent="0.25">
      <c r="A6" t="s">
        <v>3</v>
      </c>
    </row>
    <row r="7" spans="1:7" x14ac:dyDescent="0.25">
      <c r="A7" t="s">
        <v>4</v>
      </c>
    </row>
    <row r="9" spans="1:7" x14ac:dyDescent="0.25">
      <c r="A9" t="s">
        <v>6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</row>
    <row r="10" spans="1:7" x14ac:dyDescent="0.25">
      <c r="A10" t="s">
        <v>5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</row>
    <row r="11" spans="1:7" x14ac:dyDescent="0.25">
      <c r="A11" t="s">
        <v>16</v>
      </c>
      <c r="B11">
        <v>2537</v>
      </c>
      <c r="C11">
        <v>2403</v>
      </c>
      <c r="D11">
        <v>2013</v>
      </c>
      <c r="E11">
        <v>1968</v>
      </c>
      <c r="F11">
        <v>1723</v>
      </c>
      <c r="G11">
        <v>1660</v>
      </c>
    </row>
    <row r="12" spans="1:7" x14ac:dyDescent="0.25">
      <c r="A12" t="s">
        <v>8</v>
      </c>
      <c r="B12">
        <v>163</v>
      </c>
      <c r="C12">
        <v>160</v>
      </c>
      <c r="D12">
        <v>149</v>
      </c>
      <c r="E12">
        <v>147</v>
      </c>
      <c r="F12">
        <v>140</v>
      </c>
      <c r="G12">
        <v>139</v>
      </c>
    </row>
    <row r="13" spans="1:7" x14ac:dyDescent="0.25">
      <c r="A13" t="s">
        <v>7</v>
      </c>
      <c r="B13">
        <f ca="1">B11-INDIRECT("'Data Attributes'!B"&amp;B9)</f>
        <v>1537</v>
      </c>
      <c r="C13">
        <f t="shared" ref="C13:G13" ca="1" si="0">C11-INDIRECT("'Data Attributes'!B"&amp;C9)</f>
        <v>1403</v>
      </c>
      <c r="D13">
        <f t="shared" ca="1" si="0"/>
        <v>1013</v>
      </c>
      <c r="E13">
        <f t="shared" ca="1" si="0"/>
        <v>968</v>
      </c>
      <c r="F13">
        <f t="shared" ca="1" si="0"/>
        <v>723</v>
      </c>
      <c r="G13">
        <f t="shared" ca="1" si="0"/>
        <v>660</v>
      </c>
    </row>
    <row r="14" spans="1:7" x14ac:dyDescent="0.25">
      <c r="A14" t="s">
        <v>8</v>
      </c>
      <c r="B14">
        <f ca="1">B12-INDIRECT("'Data Attributes'!B"&amp;B10)</f>
        <v>43</v>
      </c>
      <c r="C14">
        <f t="shared" ref="C14:G14" ca="1" si="1">C12-INDIRECT("'Data Attributes'!B"&amp;C10)</f>
        <v>40</v>
      </c>
      <c r="D14">
        <f t="shared" ca="1" si="1"/>
        <v>29</v>
      </c>
      <c r="E14">
        <f t="shared" ca="1" si="1"/>
        <v>27</v>
      </c>
      <c r="F14">
        <f t="shared" ca="1" si="1"/>
        <v>20</v>
      </c>
      <c r="G14">
        <f t="shared" ca="1" si="1"/>
        <v>19</v>
      </c>
    </row>
    <row r="15" spans="1:7" x14ac:dyDescent="0.25">
      <c r="A15" t="s">
        <v>9</v>
      </c>
      <c r="B15" s="1">
        <f t="shared" ref="B15:G15" ca="1" si="2">B14/B13</f>
        <v>2.797657774886142E-2</v>
      </c>
      <c r="C15" s="1">
        <f t="shared" ca="1" si="2"/>
        <v>2.851033499643621E-2</v>
      </c>
      <c r="D15" s="1">
        <f t="shared" ca="1" si="2"/>
        <v>2.8627838104639685E-2</v>
      </c>
      <c r="E15" s="1">
        <f t="shared" ca="1" si="2"/>
        <v>2.7892561983471075E-2</v>
      </c>
      <c r="F15" s="1">
        <f t="shared" ca="1" si="2"/>
        <v>2.7662517289073305E-2</v>
      </c>
      <c r="G15" s="1">
        <f t="shared" ca="1" si="2"/>
        <v>2.8787878787878789E-2</v>
      </c>
    </row>
    <row r="17" spans="1:31" x14ac:dyDescent="0.25">
      <c r="A17" t="s">
        <v>10</v>
      </c>
    </row>
    <row r="18" spans="1:31" x14ac:dyDescent="0.25">
      <c r="A18" t="s">
        <v>11</v>
      </c>
    </row>
    <row r="21" spans="1:31" x14ac:dyDescent="0.25">
      <c r="A21" t="s">
        <v>12</v>
      </c>
    </row>
    <row r="22" spans="1:31" x14ac:dyDescent="0.25">
      <c r="A22" t="s">
        <v>13</v>
      </c>
    </row>
    <row r="24" spans="1:31" x14ac:dyDescent="0.25">
      <c r="A24" t="s">
        <v>6</v>
      </c>
      <c r="B24">
        <v>80</v>
      </c>
      <c r="C24">
        <v>80</v>
      </c>
      <c r="D24">
        <v>80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80</v>
      </c>
      <c r="L24">
        <v>80</v>
      </c>
      <c r="M24">
        <v>80</v>
      </c>
      <c r="N24">
        <v>80</v>
      </c>
      <c r="O24">
        <v>80</v>
      </c>
      <c r="P24">
        <v>80</v>
      </c>
      <c r="Q24">
        <v>80</v>
      </c>
      <c r="R24">
        <v>80</v>
      </c>
      <c r="S24">
        <v>80</v>
      </c>
      <c r="T24">
        <v>80</v>
      </c>
      <c r="U24">
        <v>80</v>
      </c>
      <c r="V24">
        <v>80</v>
      </c>
      <c r="W24">
        <v>80</v>
      </c>
      <c r="X24">
        <v>80</v>
      </c>
      <c r="Y24">
        <v>80</v>
      </c>
      <c r="Z24">
        <v>80</v>
      </c>
      <c r="AA24">
        <v>80</v>
      </c>
      <c r="AB24">
        <v>80</v>
      </c>
      <c r="AC24">
        <v>80</v>
      </c>
      <c r="AD24">
        <v>80</v>
      </c>
      <c r="AE24">
        <v>80</v>
      </c>
    </row>
    <row r="25" spans="1:31" x14ac:dyDescent="0.25">
      <c r="A25" t="s">
        <v>5</v>
      </c>
      <c r="B25">
        <v>4</v>
      </c>
      <c r="C25">
        <v>5</v>
      </c>
      <c r="D25">
        <v>6</v>
      </c>
      <c r="E25">
        <v>7</v>
      </c>
      <c r="F25">
        <v>8</v>
      </c>
      <c r="G25">
        <v>9</v>
      </c>
      <c r="H25">
        <v>10</v>
      </c>
      <c r="I25">
        <v>11</v>
      </c>
      <c r="J25">
        <v>12</v>
      </c>
      <c r="K25">
        <v>13</v>
      </c>
      <c r="L25">
        <v>14</v>
      </c>
      <c r="M25">
        <v>15</v>
      </c>
      <c r="N25">
        <v>16</v>
      </c>
      <c r="O25">
        <v>17</v>
      </c>
      <c r="P25">
        <v>18</v>
      </c>
      <c r="Q25">
        <v>19</v>
      </c>
      <c r="R25">
        <v>20</v>
      </c>
      <c r="S25">
        <v>21</v>
      </c>
      <c r="T25">
        <v>22</v>
      </c>
      <c r="U25">
        <v>23</v>
      </c>
      <c r="V25">
        <v>24</v>
      </c>
      <c r="W25">
        <v>25</v>
      </c>
      <c r="X25">
        <v>32</v>
      </c>
      <c r="Y25">
        <v>35</v>
      </c>
      <c r="Z25">
        <v>42</v>
      </c>
      <c r="AA25">
        <v>45</v>
      </c>
      <c r="AB25">
        <v>48</v>
      </c>
      <c r="AC25">
        <v>49</v>
      </c>
      <c r="AD25">
        <v>50</v>
      </c>
      <c r="AE25">
        <v>51</v>
      </c>
    </row>
    <row r="26" spans="1:31" x14ac:dyDescent="0.25">
      <c r="A26" t="s">
        <v>16</v>
      </c>
      <c r="B26">
        <v>2537</v>
      </c>
      <c r="C26">
        <v>2537</v>
      </c>
      <c r="D26">
        <v>2537</v>
      </c>
      <c r="E26">
        <v>2537</v>
      </c>
      <c r="F26">
        <v>2537</v>
      </c>
      <c r="G26">
        <v>2537</v>
      </c>
      <c r="H26">
        <v>2537</v>
      </c>
      <c r="I26">
        <v>2537</v>
      </c>
      <c r="J26">
        <v>2537</v>
      </c>
      <c r="K26">
        <v>2537</v>
      </c>
      <c r="L26">
        <v>2537</v>
      </c>
      <c r="M26">
        <v>2537</v>
      </c>
      <c r="N26">
        <v>2537</v>
      </c>
      <c r="O26">
        <v>2537</v>
      </c>
      <c r="P26">
        <v>2537</v>
      </c>
      <c r="Q26">
        <v>2537</v>
      </c>
      <c r="R26">
        <v>2537</v>
      </c>
      <c r="S26">
        <v>2537</v>
      </c>
      <c r="T26">
        <v>2537</v>
      </c>
      <c r="U26">
        <v>2537</v>
      </c>
      <c r="V26">
        <v>2537</v>
      </c>
      <c r="W26">
        <v>2537</v>
      </c>
      <c r="X26">
        <v>2537</v>
      </c>
      <c r="Y26">
        <v>2537</v>
      </c>
      <c r="Z26">
        <v>2537</v>
      </c>
      <c r="AA26">
        <v>2537</v>
      </c>
      <c r="AB26">
        <v>2537</v>
      </c>
      <c r="AC26">
        <v>2537</v>
      </c>
      <c r="AD26">
        <v>2537</v>
      </c>
      <c r="AE26">
        <v>2537</v>
      </c>
    </row>
    <row r="27" spans="1:31" x14ac:dyDescent="0.25">
      <c r="A27" t="s">
        <v>8</v>
      </c>
      <c r="B27">
        <v>67</v>
      </c>
      <c r="C27">
        <v>0</v>
      </c>
      <c r="D27">
        <v>85</v>
      </c>
      <c r="E27">
        <v>95</v>
      </c>
      <c r="F27">
        <v>0</v>
      </c>
      <c r="G27">
        <v>116</v>
      </c>
      <c r="H27">
        <v>0</v>
      </c>
      <c r="I27">
        <v>0</v>
      </c>
      <c r="J27">
        <v>145</v>
      </c>
      <c r="K27">
        <v>0</v>
      </c>
      <c r="L27">
        <v>163</v>
      </c>
      <c r="M27">
        <v>166</v>
      </c>
      <c r="N27">
        <v>183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448</v>
      </c>
      <c r="Y27">
        <v>497</v>
      </c>
      <c r="Z27">
        <v>692</v>
      </c>
      <c r="AA27">
        <v>757</v>
      </c>
      <c r="AB27">
        <v>880</v>
      </c>
      <c r="AC27">
        <v>887</v>
      </c>
      <c r="AD27">
        <v>948</v>
      </c>
      <c r="AE27">
        <v>955</v>
      </c>
    </row>
    <row r="28" spans="1:31" x14ac:dyDescent="0.25">
      <c r="A28" t="s">
        <v>7</v>
      </c>
      <c r="B28">
        <f t="shared" ref="B28:AE28" ca="1" si="3">B26-INDIRECT("'Data Attributes'!B"&amp;B24)</f>
        <v>1537</v>
      </c>
      <c r="C28">
        <f t="shared" ca="1" si="3"/>
        <v>1537</v>
      </c>
      <c r="D28">
        <f t="shared" ca="1" si="3"/>
        <v>1537</v>
      </c>
      <c r="E28">
        <f t="shared" ca="1" si="3"/>
        <v>1537</v>
      </c>
      <c r="F28">
        <f t="shared" ca="1" si="3"/>
        <v>1537</v>
      </c>
      <c r="G28">
        <f t="shared" ca="1" si="3"/>
        <v>1537</v>
      </c>
      <c r="H28">
        <f t="shared" ca="1" si="3"/>
        <v>1537</v>
      </c>
      <c r="I28">
        <f t="shared" ca="1" si="3"/>
        <v>1537</v>
      </c>
      <c r="J28">
        <f t="shared" ca="1" si="3"/>
        <v>1537</v>
      </c>
      <c r="K28">
        <f t="shared" ca="1" si="3"/>
        <v>1537</v>
      </c>
      <c r="L28">
        <f t="shared" ca="1" si="3"/>
        <v>1537</v>
      </c>
      <c r="M28">
        <f t="shared" ca="1" si="3"/>
        <v>1537</v>
      </c>
      <c r="N28">
        <f t="shared" ca="1" si="3"/>
        <v>1537</v>
      </c>
      <c r="O28">
        <f t="shared" ca="1" si="3"/>
        <v>1537</v>
      </c>
      <c r="P28">
        <f t="shared" ca="1" si="3"/>
        <v>1537</v>
      </c>
      <c r="Q28">
        <f t="shared" ca="1" si="3"/>
        <v>1537</v>
      </c>
      <c r="R28">
        <f t="shared" ca="1" si="3"/>
        <v>1537</v>
      </c>
      <c r="S28">
        <f t="shared" ca="1" si="3"/>
        <v>1537</v>
      </c>
      <c r="T28">
        <f t="shared" ca="1" si="3"/>
        <v>1537</v>
      </c>
      <c r="U28">
        <f t="shared" ca="1" si="3"/>
        <v>1537</v>
      </c>
      <c r="V28">
        <f t="shared" ca="1" si="3"/>
        <v>1537</v>
      </c>
      <c r="W28">
        <f t="shared" ca="1" si="3"/>
        <v>1537</v>
      </c>
      <c r="X28">
        <f t="shared" ca="1" si="3"/>
        <v>1537</v>
      </c>
      <c r="Y28">
        <f t="shared" ca="1" si="3"/>
        <v>1537</v>
      </c>
      <c r="Z28">
        <f t="shared" ca="1" si="3"/>
        <v>1537</v>
      </c>
      <c r="AA28">
        <f t="shared" ca="1" si="3"/>
        <v>1537</v>
      </c>
      <c r="AB28">
        <f t="shared" ca="1" si="3"/>
        <v>1537</v>
      </c>
      <c r="AC28">
        <f t="shared" ca="1" si="3"/>
        <v>1537</v>
      </c>
      <c r="AD28">
        <f t="shared" ca="1" si="3"/>
        <v>1537</v>
      </c>
      <c r="AE28">
        <f t="shared" ca="1" si="3"/>
        <v>1537</v>
      </c>
    </row>
    <row r="29" spans="1:31" x14ac:dyDescent="0.25">
      <c r="A29" t="s">
        <v>8</v>
      </c>
      <c r="B29">
        <f t="shared" ref="B29:AE29" ca="1" si="4">B27-INDIRECT("'Data Attributes'!B"&amp;B25)</f>
        <v>9</v>
      </c>
      <c r="C29">
        <f t="shared" ca="1" si="4"/>
        <v>-65</v>
      </c>
      <c r="D29">
        <f t="shared" ca="1" si="4"/>
        <v>13</v>
      </c>
      <c r="E29">
        <f t="shared" ca="1" si="4"/>
        <v>16</v>
      </c>
      <c r="F29">
        <f t="shared" ca="1" si="4"/>
        <v>-86</v>
      </c>
      <c r="G29">
        <f t="shared" ca="1" si="4"/>
        <v>23</v>
      </c>
      <c r="H29">
        <f t="shared" ca="1" si="4"/>
        <v>-100</v>
      </c>
      <c r="I29">
        <f t="shared" ca="1" si="4"/>
        <v>-100</v>
      </c>
      <c r="J29">
        <f t="shared" ca="1" si="4"/>
        <v>35</v>
      </c>
      <c r="K29">
        <f t="shared" ca="1" si="4"/>
        <v>-110</v>
      </c>
      <c r="L29">
        <f t="shared" ca="1" si="4"/>
        <v>43</v>
      </c>
      <c r="M29">
        <f t="shared" ca="1" si="4"/>
        <v>46</v>
      </c>
      <c r="N29">
        <f t="shared" ca="1" si="4"/>
        <v>53</v>
      </c>
      <c r="O29">
        <f t="shared" ca="1" si="4"/>
        <v>-130</v>
      </c>
      <c r="P29">
        <f t="shared" ca="1" si="4"/>
        <v>-140</v>
      </c>
      <c r="Q29">
        <f t="shared" ca="1" si="4"/>
        <v>-140</v>
      </c>
      <c r="R29">
        <f t="shared" ca="1" si="4"/>
        <v>-150</v>
      </c>
      <c r="S29">
        <f t="shared" ca="1" si="4"/>
        <v>-150</v>
      </c>
      <c r="T29">
        <f t="shared" ca="1" si="4"/>
        <v>-164</v>
      </c>
      <c r="U29">
        <f t="shared" ca="1" si="4"/>
        <v>-164</v>
      </c>
      <c r="V29">
        <f t="shared" ca="1" si="4"/>
        <v>-178</v>
      </c>
      <c r="W29">
        <f t="shared" ca="1" si="4"/>
        <v>-178</v>
      </c>
      <c r="X29">
        <f t="shared" ca="1" si="4"/>
        <v>203</v>
      </c>
      <c r="Y29">
        <f t="shared" ca="1" si="4"/>
        <v>232</v>
      </c>
      <c r="Z29">
        <f t="shared" ca="1" si="4"/>
        <v>343</v>
      </c>
      <c r="AA29">
        <f t="shared" ca="1" si="4"/>
        <v>384</v>
      </c>
      <c r="AB29">
        <f t="shared" ca="1" si="4"/>
        <v>456</v>
      </c>
      <c r="AC29">
        <f t="shared" ca="1" si="4"/>
        <v>463</v>
      </c>
      <c r="AD29">
        <f t="shared" ca="1" si="4"/>
        <v>498</v>
      </c>
      <c r="AE29">
        <f t="shared" ca="1" si="4"/>
        <v>505</v>
      </c>
    </row>
    <row r="30" spans="1:31" x14ac:dyDescent="0.25">
      <c r="A30" t="s">
        <v>14</v>
      </c>
      <c r="B30" s="1">
        <f t="shared" ref="B30:AE30" ca="1" si="5">INDIRECT("'Data Attributes'!D"&amp;B25)</f>
        <v>5.8000000000000003E-2</v>
      </c>
      <c r="C30" s="1">
        <f t="shared" ca="1" si="5"/>
        <v>6.5000000000000002E-2</v>
      </c>
      <c r="D30" s="1">
        <f t="shared" ca="1" si="5"/>
        <v>7.1999999999999995E-2</v>
      </c>
      <c r="E30" s="1">
        <f t="shared" ca="1" si="5"/>
        <v>7.9000000000000001E-2</v>
      </c>
      <c r="F30" s="1">
        <f t="shared" ca="1" si="5"/>
        <v>8.5999999999999993E-2</v>
      </c>
      <c r="G30" s="1">
        <f t="shared" ca="1" si="5"/>
        <v>9.2999999999999999E-2</v>
      </c>
      <c r="H30" s="1">
        <f t="shared" ca="1" si="5"/>
        <v>0.1</v>
      </c>
      <c r="I30" s="1">
        <f t="shared" ca="1" si="5"/>
        <v>0.1</v>
      </c>
      <c r="J30" s="1">
        <f t="shared" ca="1" si="5"/>
        <v>0.11</v>
      </c>
      <c r="K30" s="1">
        <f t="shared" ca="1" si="5"/>
        <v>0.11</v>
      </c>
      <c r="L30" s="1">
        <f t="shared" ca="1" si="5"/>
        <v>0.12</v>
      </c>
      <c r="M30" s="1">
        <f t="shared" ca="1" si="5"/>
        <v>0.12</v>
      </c>
      <c r="N30" s="1">
        <f t="shared" ca="1" si="5"/>
        <v>0.13</v>
      </c>
      <c r="O30" s="1">
        <f t="shared" ca="1" si="5"/>
        <v>0.13</v>
      </c>
      <c r="P30" s="1">
        <f t="shared" ca="1" si="5"/>
        <v>0.14000000000000001</v>
      </c>
      <c r="Q30" s="1">
        <f t="shared" ca="1" si="5"/>
        <v>0.14000000000000001</v>
      </c>
      <c r="R30" s="1">
        <f t="shared" ca="1" si="5"/>
        <v>0.15</v>
      </c>
      <c r="S30" s="1">
        <f t="shared" ca="1" si="5"/>
        <v>0.15</v>
      </c>
      <c r="T30" s="1">
        <f t="shared" ca="1" si="5"/>
        <v>0.16400000000000001</v>
      </c>
      <c r="U30" s="1">
        <f t="shared" ca="1" si="5"/>
        <v>0.16400000000000001</v>
      </c>
      <c r="V30" s="1">
        <f t="shared" ca="1" si="5"/>
        <v>0.17799999999999999</v>
      </c>
      <c r="W30" s="1">
        <f t="shared" ca="1" si="5"/>
        <v>0.17799999999999999</v>
      </c>
      <c r="X30" s="1">
        <f t="shared" ca="1" si="5"/>
        <v>0.245</v>
      </c>
      <c r="Y30" s="1">
        <f t="shared" ca="1" si="5"/>
        <v>0.26500000000000001</v>
      </c>
      <c r="Z30" s="1">
        <f t="shared" ca="1" si="5"/>
        <v>0.34899999999999998</v>
      </c>
      <c r="AA30" s="1">
        <f t="shared" ca="1" si="5"/>
        <v>0.373</v>
      </c>
      <c r="AB30" s="1">
        <f t="shared" ca="1" si="5"/>
        <v>0.42399999999999999</v>
      </c>
      <c r="AC30" s="1">
        <f t="shared" ca="1" si="5"/>
        <v>0.42399999999999999</v>
      </c>
      <c r="AD30" s="1">
        <f t="shared" ca="1" si="5"/>
        <v>0.45</v>
      </c>
      <c r="AE30" s="1">
        <f t="shared" ca="1" si="5"/>
        <v>0.45</v>
      </c>
    </row>
    <row r="31" spans="1:31" x14ac:dyDescent="0.25">
      <c r="A31" t="s">
        <v>9</v>
      </c>
      <c r="B31" s="1">
        <f t="shared" ref="B31:AE31" ca="1" si="6">B29/B28</f>
        <v>5.8555627846454128E-3</v>
      </c>
      <c r="C31" s="1">
        <f t="shared" ca="1" si="6"/>
        <v>-4.2290175666883541E-2</v>
      </c>
      <c r="D31" s="1">
        <f t="shared" ca="1" si="6"/>
        <v>8.4580351333767081E-3</v>
      </c>
      <c r="E31" s="1">
        <f t="shared" ca="1" si="6"/>
        <v>1.040988939492518E-2</v>
      </c>
      <c r="F31" s="1">
        <f t="shared" ca="1" si="6"/>
        <v>-5.595315549772284E-2</v>
      </c>
      <c r="G31" s="1">
        <f t="shared" ca="1" si="6"/>
        <v>1.4964216005204945E-2</v>
      </c>
      <c r="H31" s="1">
        <f t="shared" ca="1" si="6"/>
        <v>-6.5061808718282363E-2</v>
      </c>
      <c r="I31" s="1">
        <f t="shared" ca="1" si="6"/>
        <v>-6.5061808718282363E-2</v>
      </c>
      <c r="J31" s="1">
        <f t="shared" ca="1" si="6"/>
        <v>2.2771633051398829E-2</v>
      </c>
      <c r="K31" s="1">
        <f t="shared" ca="1" si="6"/>
        <v>-7.1567989590110612E-2</v>
      </c>
      <c r="L31" s="1">
        <f t="shared" ca="1" si="6"/>
        <v>2.797657774886142E-2</v>
      </c>
      <c r="M31" s="1">
        <f t="shared" ca="1" si="6"/>
        <v>2.992843201040989E-2</v>
      </c>
      <c r="N31" s="1">
        <f t="shared" ca="1" si="6"/>
        <v>3.4482758620689655E-2</v>
      </c>
      <c r="O31" s="1">
        <f t="shared" ca="1" si="6"/>
        <v>-8.4580351333767081E-2</v>
      </c>
      <c r="P31" s="1">
        <f t="shared" ca="1" si="6"/>
        <v>-9.1086532205595316E-2</v>
      </c>
      <c r="Q31" s="1">
        <f t="shared" ca="1" si="6"/>
        <v>-9.1086532205595316E-2</v>
      </c>
      <c r="R31" s="1">
        <f t="shared" ca="1" si="6"/>
        <v>-9.7592713077423551E-2</v>
      </c>
      <c r="S31" s="1">
        <f t="shared" ca="1" si="6"/>
        <v>-9.7592713077423551E-2</v>
      </c>
      <c r="T31" s="1">
        <f t="shared" ca="1" si="6"/>
        <v>-0.10670136629798309</v>
      </c>
      <c r="U31" s="1">
        <f t="shared" ca="1" si="6"/>
        <v>-0.10670136629798309</v>
      </c>
      <c r="V31" s="1">
        <f t="shared" ca="1" si="6"/>
        <v>-0.11581001951854261</v>
      </c>
      <c r="W31" s="1">
        <f t="shared" ca="1" si="6"/>
        <v>-0.11581001951854261</v>
      </c>
      <c r="X31" s="1">
        <f t="shared" ca="1" si="6"/>
        <v>0.13207547169811321</v>
      </c>
      <c r="Y31" s="1">
        <f t="shared" ca="1" si="6"/>
        <v>0.15094339622641509</v>
      </c>
      <c r="Z31" s="1">
        <f t="shared" ca="1" si="6"/>
        <v>0.22316200390370852</v>
      </c>
      <c r="AA31" s="1">
        <f t="shared" ca="1" si="6"/>
        <v>0.2498373454782043</v>
      </c>
      <c r="AB31" s="1">
        <f t="shared" ca="1" si="6"/>
        <v>0.2966818477553676</v>
      </c>
      <c r="AC31" s="1">
        <f t="shared" ca="1" si="6"/>
        <v>0.30123617436564737</v>
      </c>
      <c r="AD31" s="1">
        <f t="shared" ca="1" si="6"/>
        <v>0.32400780741704621</v>
      </c>
      <c r="AE31" s="1">
        <f t="shared" ca="1" si="6"/>
        <v>0.32856213402732598</v>
      </c>
    </row>
    <row r="32" spans="1:31" x14ac:dyDescent="0.25">
      <c r="A32" t="s">
        <v>15</v>
      </c>
      <c r="B32" s="1">
        <f t="shared" ref="B32:AE32" ca="1" si="7">B31/B30</f>
        <v>0.10095797904561056</v>
      </c>
      <c r="C32" s="1">
        <f t="shared" ca="1" si="7"/>
        <v>-0.65061808718282366</v>
      </c>
      <c r="D32" s="1">
        <f t="shared" ca="1" si="7"/>
        <v>0.11747271018578762</v>
      </c>
      <c r="E32" s="1">
        <f t="shared" ca="1" si="7"/>
        <v>0.13177075183449594</v>
      </c>
      <c r="F32" s="1">
        <f t="shared" ca="1" si="7"/>
        <v>-0.65061808718282377</v>
      </c>
      <c r="G32" s="1">
        <f t="shared" ca="1" si="7"/>
        <v>0.16090554844306393</v>
      </c>
      <c r="H32" s="1">
        <f t="shared" ca="1" si="7"/>
        <v>-0.65061808718282355</v>
      </c>
      <c r="I32" s="1">
        <f t="shared" ca="1" si="7"/>
        <v>-0.65061808718282355</v>
      </c>
      <c r="J32" s="1">
        <f t="shared" ca="1" si="7"/>
        <v>0.20701484592180755</v>
      </c>
      <c r="K32" s="1">
        <f t="shared" ca="1" si="7"/>
        <v>-0.65061808718282377</v>
      </c>
      <c r="L32" s="1">
        <f t="shared" ca="1" si="7"/>
        <v>0.23313814790717852</v>
      </c>
      <c r="M32" s="1">
        <f t="shared" ca="1" si="7"/>
        <v>0.24940360008674908</v>
      </c>
      <c r="N32" s="1">
        <f t="shared" ca="1" si="7"/>
        <v>0.2652519893899204</v>
      </c>
      <c r="O32" s="1">
        <f t="shared" ca="1" si="7"/>
        <v>-0.65061808718282366</v>
      </c>
      <c r="P32" s="1">
        <f t="shared" ca="1" si="7"/>
        <v>-0.65061808718282366</v>
      </c>
      <c r="Q32" s="1">
        <f t="shared" ca="1" si="7"/>
        <v>-0.65061808718282366</v>
      </c>
      <c r="R32" s="1">
        <f t="shared" ca="1" si="7"/>
        <v>-0.65061808718282366</v>
      </c>
      <c r="S32" s="1">
        <f t="shared" ca="1" si="7"/>
        <v>-0.65061808718282366</v>
      </c>
      <c r="T32" s="1">
        <f t="shared" ca="1" si="7"/>
        <v>-0.65061808718282366</v>
      </c>
      <c r="U32" s="1">
        <f t="shared" ca="1" si="7"/>
        <v>-0.65061808718282366</v>
      </c>
      <c r="V32" s="1">
        <f t="shared" ca="1" si="7"/>
        <v>-0.65061808718282366</v>
      </c>
      <c r="W32" s="1">
        <f t="shared" ca="1" si="7"/>
        <v>-0.65061808718282366</v>
      </c>
      <c r="X32" s="1">
        <f t="shared" ca="1" si="7"/>
        <v>0.53908355795148244</v>
      </c>
      <c r="Y32" s="1">
        <f t="shared" ca="1" si="7"/>
        <v>0.56959772160911348</v>
      </c>
      <c r="Z32" s="1">
        <f t="shared" ca="1" si="7"/>
        <v>0.63943267594185826</v>
      </c>
      <c r="AA32" s="1">
        <f t="shared" ca="1" si="7"/>
        <v>0.66980521575926089</v>
      </c>
      <c r="AB32" s="1">
        <f t="shared" ca="1" si="7"/>
        <v>0.69972133904567835</v>
      </c>
      <c r="AC32" s="1">
        <f t="shared" ca="1" si="7"/>
        <v>0.71046267539067776</v>
      </c>
      <c r="AD32" s="1">
        <f t="shared" ca="1" si="7"/>
        <v>0.72001734981565824</v>
      </c>
      <c r="AE32" s="1">
        <f t="shared" ca="1" si="7"/>
        <v>0.73013807561627997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5"/>
  <sheetViews>
    <sheetView topLeftCell="A52" workbookViewId="0">
      <selection activeCell="A72" sqref="A72"/>
    </sheetView>
  </sheetViews>
  <sheetFormatPr defaultRowHeight="15" x14ac:dyDescent="0.25"/>
  <cols>
    <col min="4" max="4" width="11" bestFit="1" customWidth="1"/>
    <col min="12" max="12" width="19.28515625" customWidth="1"/>
  </cols>
  <sheetData>
    <row r="1" spans="1:13" x14ac:dyDescent="0.25">
      <c r="L1" t="s">
        <v>6</v>
      </c>
      <c r="M1">
        <v>80</v>
      </c>
    </row>
    <row r="2" spans="1:13" x14ac:dyDescent="0.25">
      <c r="L2" t="s">
        <v>16</v>
      </c>
      <c r="M2">
        <v>2537</v>
      </c>
    </row>
    <row r="3" spans="1:13" x14ac:dyDescent="0.25">
      <c r="L3" t="s">
        <v>7</v>
      </c>
      <c r="M3">
        <f ca="1">M2-INDIRECT("'Data Attributes'!B"&amp;M1)</f>
        <v>1537</v>
      </c>
    </row>
    <row r="4" spans="1:13" x14ac:dyDescent="0.25">
      <c r="A4">
        <v>67</v>
      </c>
      <c r="B4">
        <f ca="1">A4-INDIRECT("'Data Attributes'!B"&amp;ROW())</f>
        <v>9</v>
      </c>
      <c r="C4" s="1">
        <f ca="1">IF(B4/$M$3 &gt; 0, B4/$M$3, NA())</f>
        <v>5.8555627846454128E-3</v>
      </c>
      <c r="D4" s="1">
        <f ca="1">IF(C4/INDIRECT("'Data Attributes'!D"&amp;ROW()) &gt; 0,C4/INDIRECT("'Data Attributes'!D"&amp;ROW()), NA())</f>
        <v>0.10095797904561056</v>
      </c>
    </row>
    <row r="5" spans="1:13" x14ac:dyDescent="0.25">
      <c r="A5">
        <v>0</v>
      </c>
      <c r="B5">
        <f ca="1">A5-INDIRECT("'Data Attributes'!B"&amp;ROW())</f>
        <v>-65</v>
      </c>
      <c r="C5" s="1" t="e">
        <f t="shared" ref="C5:C68" ca="1" si="0">IF(B5/$M$3 &gt; 0, B5/$M$3, NA())</f>
        <v>#N/A</v>
      </c>
      <c r="D5" s="1" t="e">
        <f t="shared" ref="D5:D68" ca="1" si="1">IF(C5/INDIRECT("'Data Attributes'!D"&amp;ROW()) &gt; 0,C5/INDIRECT("'Data Attributes'!D"&amp;ROW()), NA())</f>
        <v>#N/A</v>
      </c>
    </row>
    <row r="6" spans="1:13" x14ac:dyDescent="0.25">
      <c r="A6">
        <v>85</v>
      </c>
      <c r="B6">
        <f ca="1">A6-INDIRECT("'Data Attributes'!B"&amp;ROW())</f>
        <v>13</v>
      </c>
      <c r="C6" s="1">
        <f t="shared" ca="1" si="0"/>
        <v>8.4580351333767081E-3</v>
      </c>
      <c r="D6" s="1">
        <f t="shared" ca="1" si="1"/>
        <v>0.11747271018578762</v>
      </c>
      <c r="M6" s="1"/>
    </row>
    <row r="7" spans="1:13" x14ac:dyDescent="0.25">
      <c r="A7">
        <v>95</v>
      </c>
      <c r="B7">
        <f ca="1">A7-INDIRECT("'Data Attributes'!B"&amp;ROW())</f>
        <v>16</v>
      </c>
      <c r="C7" s="1">
        <f t="shared" ca="1" si="0"/>
        <v>1.040988939492518E-2</v>
      </c>
      <c r="D7" s="1">
        <f t="shared" ca="1" si="1"/>
        <v>0.13177075183449594</v>
      </c>
      <c r="I7" s="1"/>
      <c r="M7" s="1"/>
    </row>
    <row r="8" spans="1:13" x14ac:dyDescent="0.25">
      <c r="A8">
        <v>0</v>
      </c>
      <c r="B8">
        <f t="shared" ref="B8:B71" ca="1" si="2">A8-INDIRECT("'Data Attributes'!B"&amp;ROW())</f>
        <v>-86</v>
      </c>
      <c r="C8" s="1" t="e">
        <f t="shared" ca="1" si="0"/>
        <v>#N/A</v>
      </c>
      <c r="D8" s="1" t="e">
        <f t="shared" ca="1" si="1"/>
        <v>#N/A</v>
      </c>
      <c r="I8" s="1"/>
      <c r="M8" s="1"/>
    </row>
    <row r="9" spans="1:13" x14ac:dyDescent="0.25">
      <c r="A9">
        <v>116</v>
      </c>
      <c r="B9">
        <f t="shared" ca="1" si="2"/>
        <v>23</v>
      </c>
      <c r="C9" s="1">
        <f t="shared" ca="1" si="0"/>
        <v>1.4964216005204945E-2</v>
      </c>
      <c r="D9" s="1">
        <f t="shared" ca="1" si="1"/>
        <v>0.16090554844306393</v>
      </c>
      <c r="I9" s="1"/>
    </row>
    <row r="10" spans="1:13" x14ac:dyDescent="0.25">
      <c r="A10">
        <v>0</v>
      </c>
      <c r="B10">
        <f t="shared" ca="1" si="2"/>
        <v>-100</v>
      </c>
      <c r="C10" s="1" t="e">
        <f t="shared" ca="1" si="0"/>
        <v>#N/A</v>
      </c>
      <c r="D10" s="1" t="e">
        <f t="shared" ca="1" si="1"/>
        <v>#N/A</v>
      </c>
    </row>
    <row r="11" spans="1:13" x14ac:dyDescent="0.25">
      <c r="A11">
        <v>0</v>
      </c>
      <c r="B11">
        <f t="shared" ca="1" si="2"/>
        <v>-100</v>
      </c>
      <c r="C11" s="1" t="e">
        <f t="shared" ca="1" si="0"/>
        <v>#N/A</v>
      </c>
      <c r="D11" s="1" t="e">
        <f t="shared" ca="1" si="1"/>
        <v>#N/A</v>
      </c>
    </row>
    <row r="12" spans="1:13" x14ac:dyDescent="0.25">
      <c r="A12">
        <v>145</v>
      </c>
      <c r="B12">
        <f t="shared" ca="1" si="2"/>
        <v>35</v>
      </c>
      <c r="C12" s="1">
        <f t="shared" ca="1" si="0"/>
        <v>2.2771633051398829E-2</v>
      </c>
      <c r="D12" s="1">
        <f t="shared" ca="1" si="1"/>
        <v>0.20701484592180755</v>
      </c>
    </row>
    <row r="13" spans="1:13" x14ac:dyDescent="0.25">
      <c r="A13">
        <v>0</v>
      </c>
      <c r="B13">
        <f t="shared" ca="1" si="2"/>
        <v>-110</v>
      </c>
      <c r="C13" s="1" t="e">
        <f t="shared" ca="1" si="0"/>
        <v>#N/A</v>
      </c>
      <c r="D13" s="1" t="e">
        <f t="shared" ca="1" si="1"/>
        <v>#N/A</v>
      </c>
    </row>
    <row r="14" spans="1:13" x14ac:dyDescent="0.25">
      <c r="A14">
        <v>163</v>
      </c>
      <c r="B14">
        <f t="shared" ca="1" si="2"/>
        <v>43</v>
      </c>
      <c r="C14" s="1">
        <f t="shared" ca="1" si="0"/>
        <v>2.797657774886142E-2</v>
      </c>
      <c r="D14" s="1">
        <f t="shared" ca="1" si="1"/>
        <v>0.23313814790717852</v>
      </c>
    </row>
    <row r="15" spans="1:13" x14ac:dyDescent="0.25">
      <c r="A15">
        <v>166</v>
      </c>
      <c r="B15">
        <f t="shared" ca="1" si="2"/>
        <v>46</v>
      </c>
      <c r="C15" s="1">
        <f t="shared" ca="1" si="0"/>
        <v>2.992843201040989E-2</v>
      </c>
      <c r="D15" s="1">
        <f t="shared" ca="1" si="1"/>
        <v>0.24940360008674908</v>
      </c>
    </row>
    <row r="16" spans="1:13" x14ac:dyDescent="0.25">
      <c r="A16">
        <v>183</v>
      </c>
      <c r="B16">
        <f t="shared" ca="1" si="2"/>
        <v>53</v>
      </c>
      <c r="C16" s="1">
        <f t="shared" ca="1" si="0"/>
        <v>3.4482758620689655E-2</v>
      </c>
      <c r="D16" s="1">
        <f t="shared" ca="1" si="1"/>
        <v>0.2652519893899204</v>
      </c>
    </row>
    <row r="17" spans="1:4" x14ac:dyDescent="0.25">
      <c r="A17">
        <v>0</v>
      </c>
      <c r="B17">
        <f t="shared" ca="1" si="2"/>
        <v>-130</v>
      </c>
      <c r="C17" s="1" t="e">
        <f t="shared" ca="1" si="0"/>
        <v>#N/A</v>
      </c>
      <c r="D17" s="1" t="e">
        <f t="shared" ca="1" si="1"/>
        <v>#N/A</v>
      </c>
    </row>
    <row r="18" spans="1:4" x14ac:dyDescent="0.25">
      <c r="A18">
        <v>0</v>
      </c>
      <c r="B18">
        <f t="shared" ca="1" si="2"/>
        <v>-140</v>
      </c>
      <c r="C18" s="1" t="e">
        <f t="shared" ca="1" si="0"/>
        <v>#N/A</v>
      </c>
      <c r="D18" s="1" t="e">
        <f t="shared" ca="1" si="1"/>
        <v>#N/A</v>
      </c>
    </row>
    <row r="19" spans="1:4" x14ac:dyDescent="0.25">
      <c r="A19">
        <v>0</v>
      </c>
      <c r="B19">
        <f t="shared" ca="1" si="2"/>
        <v>-140</v>
      </c>
      <c r="C19" s="1" t="e">
        <f t="shared" ca="1" si="0"/>
        <v>#N/A</v>
      </c>
      <c r="D19" s="1" t="e">
        <f t="shared" ca="1" si="1"/>
        <v>#N/A</v>
      </c>
    </row>
    <row r="20" spans="1:4" x14ac:dyDescent="0.25">
      <c r="A20">
        <v>225</v>
      </c>
      <c r="B20">
        <f t="shared" ca="1" si="2"/>
        <v>75</v>
      </c>
      <c r="C20" s="1">
        <f t="shared" ca="1" si="0"/>
        <v>4.8796356538711776E-2</v>
      </c>
      <c r="D20" s="1">
        <f t="shared" ca="1" si="1"/>
        <v>0.32530904359141183</v>
      </c>
    </row>
    <row r="21" spans="1:4" x14ac:dyDescent="0.25">
      <c r="A21">
        <v>0</v>
      </c>
      <c r="B21">
        <f t="shared" ca="1" si="2"/>
        <v>-150</v>
      </c>
      <c r="C21" s="1" t="e">
        <f t="shared" ca="1" si="0"/>
        <v>#N/A</v>
      </c>
      <c r="D21" s="1" t="e">
        <f t="shared" ca="1" si="1"/>
        <v>#N/A</v>
      </c>
    </row>
    <row r="22" spans="1:4" x14ac:dyDescent="0.25">
      <c r="A22">
        <v>0</v>
      </c>
      <c r="B22">
        <f t="shared" ca="1" si="2"/>
        <v>-164</v>
      </c>
      <c r="C22" s="1" t="e">
        <f t="shared" ca="1" si="0"/>
        <v>#N/A</v>
      </c>
      <c r="D22" s="1" t="e">
        <f t="shared" ca="1" si="1"/>
        <v>#N/A</v>
      </c>
    </row>
    <row r="23" spans="1:4" x14ac:dyDescent="0.25">
      <c r="A23">
        <v>0</v>
      </c>
      <c r="B23">
        <f t="shared" ca="1" si="2"/>
        <v>-164</v>
      </c>
      <c r="C23" s="1" t="e">
        <f t="shared" ca="1" si="0"/>
        <v>#N/A</v>
      </c>
      <c r="D23" s="1" t="e">
        <f t="shared" ca="1" si="1"/>
        <v>#N/A</v>
      </c>
    </row>
    <row r="24" spans="1:4" x14ac:dyDescent="0.25">
      <c r="A24">
        <v>287</v>
      </c>
      <c r="B24">
        <f t="shared" ca="1" si="2"/>
        <v>109</v>
      </c>
      <c r="C24" s="1">
        <f t="shared" ca="1" si="0"/>
        <v>7.0917371502927776E-2</v>
      </c>
      <c r="D24" s="1">
        <f t="shared" ca="1" si="1"/>
        <v>0.39841219945465045</v>
      </c>
    </row>
    <row r="25" spans="1:4" x14ac:dyDescent="0.25">
      <c r="A25">
        <v>0</v>
      </c>
      <c r="B25">
        <f t="shared" ca="1" si="2"/>
        <v>-178</v>
      </c>
      <c r="C25" s="1" t="e">
        <f t="shared" ca="1" si="0"/>
        <v>#N/A</v>
      </c>
      <c r="D25" s="1" t="e">
        <f t="shared" ca="1" si="1"/>
        <v>#N/A</v>
      </c>
    </row>
    <row r="26" spans="1:4" x14ac:dyDescent="0.25">
      <c r="A26">
        <v>0</v>
      </c>
      <c r="B26">
        <f t="shared" ca="1" si="2"/>
        <v>-193</v>
      </c>
      <c r="C26" s="1" t="e">
        <f t="shared" ca="1" si="0"/>
        <v>#N/A</v>
      </c>
      <c r="D26" s="1" t="e">
        <f t="shared" ca="1" si="1"/>
        <v>#N/A</v>
      </c>
    </row>
    <row r="27" spans="1:4" x14ac:dyDescent="0.25">
      <c r="A27">
        <v>0</v>
      </c>
      <c r="B27">
        <f t="shared" ca="1" si="2"/>
        <v>-193</v>
      </c>
      <c r="C27" s="1" t="e">
        <f t="shared" ca="1" si="0"/>
        <v>#N/A</v>
      </c>
      <c r="D27" s="1" t="e">
        <f t="shared" ca="1" si="1"/>
        <v>#N/A</v>
      </c>
    </row>
    <row r="28" spans="1:4" x14ac:dyDescent="0.25">
      <c r="A28">
        <v>0</v>
      </c>
      <c r="B28">
        <f t="shared" ca="1" si="2"/>
        <v>-209</v>
      </c>
      <c r="C28" s="1" t="e">
        <f t="shared" ca="1" si="0"/>
        <v>#N/A</v>
      </c>
      <c r="D28" s="1" t="e">
        <f t="shared" ca="1" si="1"/>
        <v>#N/A</v>
      </c>
    </row>
    <row r="29" spans="1:4" x14ac:dyDescent="0.25">
      <c r="A29">
        <v>0</v>
      </c>
      <c r="B29">
        <f t="shared" ca="1" si="2"/>
        <v>-209</v>
      </c>
      <c r="C29" s="1" t="e">
        <f t="shared" ca="1" si="0"/>
        <v>#N/A</v>
      </c>
      <c r="D29" s="1" t="e">
        <f t="shared" ca="1" si="1"/>
        <v>#N/A</v>
      </c>
    </row>
    <row r="30" spans="1:4" x14ac:dyDescent="0.25">
      <c r="A30">
        <v>0</v>
      </c>
      <c r="B30">
        <f t="shared" ca="1" si="2"/>
        <v>-225</v>
      </c>
      <c r="C30" s="1" t="e">
        <f t="shared" ca="1" si="0"/>
        <v>#N/A</v>
      </c>
      <c r="D30" s="1" t="e">
        <f t="shared" ca="1" si="1"/>
        <v>#N/A</v>
      </c>
    </row>
    <row r="31" spans="1:4" x14ac:dyDescent="0.25">
      <c r="A31">
        <v>0</v>
      </c>
      <c r="B31">
        <f t="shared" ca="1" si="2"/>
        <v>-225</v>
      </c>
      <c r="C31" s="1" t="e">
        <f t="shared" ca="1" si="0"/>
        <v>#N/A</v>
      </c>
      <c r="D31" s="1" t="e">
        <f t="shared" ca="1" si="1"/>
        <v>#N/A</v>
      </c>
    </row>
    <row r="32" spans="1:4" x14ac:dyDescent="0.25">
      <c r="A32">
        <v>448</v>
      </c>
      <c r="B32">
        <f t="shared" ca="1" si="2"/>
        <v>203</v>
      </c>
      <c r="C32" s="1">
        <f t="shared" ca="1" si="0"/>
        <v>0.13207547169811321</v>
      </c>
      <c r="D32" s="1">
        <f t="shared" ca="1" si="1"/>
        <v>0.53908355795148244</v>
      </c>
    </row>
    <row r="33" spans="1:4" x14ac:dyDescent="0.25">
      <c r="A33">
        <v>0</v>
      </c>
      <c r="B33">
        <f t="shared" ca="1" si="2"/>
        <v>-245</v>
      </c>
      <c r="C33" s="1" t="e">
        <f t="shared" ca="1" si="0"/>
        <v>#N/A</v>
      </c>
      <c r="D33" s="1" t="e">
        <f t="shared" ca="1" si="1"/>
        <v>#N/A</v>
      </c>
    </row>
    <row r="34" spans="1:4" x14ac:dyDescent="0.25">
      <c r="A34">
        <v>0</v>
      </c>
      <c r="B34">
        <f t="shared" ca="1" si="2"/>
        <v>-265</v>
      </c>
      <c r="C34" s="1" t="e">
        <f t="shared" ca="1" si="0"/>
        <v>#N/A</v>
      </c>
      <c r="D34" s="1" t="e">
        <f t="shared" ca="1" si="1"/>
        <v>#N/A</v>
      </c>
    </row>
    <row r="35" spans="1:4" x14ac:dyDescent="0.25">
      <c r="A35">
        <v>497</v>
      </c>
      <c r="B35">
        <f t="shared" ca="1" si="2"/>
        <v>232</v>
      </c>
      <c r="C35" s="1">
        <f t="shared" ca="1" si="0"/>
        <v>0.15094339622641509</v>
      </c>
      <c r="D35" s="1">
        <f t="shared" ca="1" si="1"/>
        <v>0.56959772160911348</v>
      </c>
    </row>
    <row r="36" spans="1:4" x14ac:dyDescent="0.25">
      <c r="A36">
        <v>539</v>
      </c>
      <c r="B36">
        <f t="shared" ca="1" si="2"/>
        <v>254</v>
      </c>
      <c r="C36" s="1">
        <f t="shared" ca="1" si="0"/>
        <v>0.1652569941444372</v>
      </c>
      <c r="D36" s="1">
        <f t="shared" ca="1" si="1"/>
        <v>0.57984910226118325</v>
      </c>
    </row>
    <row r="37" spans="1:4" x14ac:dyDescent="0.25">
      <c r="A37">
        <v>0</v>
      </c>
      <c r="B37">
        <f t="shared" ca="1" si="2"/>
        <v>-285</v>
      </c>
      <c r="C37" s="1" t="e">
        <f t="shared" ca="1" si="0"/>
        <v>#N/A</v>
      </c>
      <c r="D37" s="1" t="e">
        <f t="shared" ca="1" si="1"/>
        <v>#N/A</v>
      </c>
    </row>
    <row r="38" spans="1:4" x14ac:dyDescent="0.25">
      <c r="A38">
        <v>586</v>
      </c>
      <c r="B38">
        <f t="shared" ca="1" si="2"/>
        <v>281</v>
      </c>
      <c r="C38" s="1">
        <f t="shared" ca="1" si="0"/>
        <v>0.18282368249837344</v>
      </c>
      <c r="D38" s="1">
        <f t="shared" ca="1" si="1"/>
        <v>0.59942190983073262</v>
      </c>
    </row>
    <row r="39" spans="1:4" x14ac:dyDescent="0.25">
      <c r="A39">
        <v>0</v>
      </c>
      <c r="B39">
        <f t="shared" ca="1" si="2"/>
        <v>-305</v>
      </c>
      <c r="C39" s="1" t="e">
        <f t="shared" ca="1" si="0"/>
        <v>#N/A</v>
      </c>
      <c r="D39" s="1" t="e">
        <f t="shared" ca="1" si="1"/>
        <v>#N/A</v>
      </c>
    </row>
    <row r="40" spans="1:4" x14ac:dyDescent="0.25">
      <c r="A40">
        <v>0</v>
      </c>
      <c r="B40">
        <f t="shared" ca="1" si="2"/>
        <v>-325</v>
      </c>
      <c r="C40" s="1" t="e">
        <f t="shared" ca="1" si="0"/>
        <v>#N/A</v>
      </c>
      <c r="D40" s="1" t="e">
        <f t="shared" ca="1" si="1"/>
        <v>#N/A</v>
      </c>
    </row>
    <row r="41" spans="1:4" x14ac:dyDescent="0.25">
      <c r="A41">
        <v>640</v>
      </c>
      <c r="B41">
        <f t="shared" ca="1" si="2"/>
        <v>315</v>
      </c>
      <c r="C41" s="1">
        <f t="shared" ca="1" si="0"/>
        <v>0.20494469746258945</v>
      </c>
      <c r="D41" s="1">
        <f t="shared" ca="1" si="1"/>
        <v>0.63059906911565977</v>
      </c>
    </row>
    <row r="42" spans="1:4" x14ac:dyDescent="0.25">
      <c r="A42">
        <v>692</v>
      </c>
      <c r="B42">
        <f t="shared" ca="1" si="2"/>
        <v>343</v>
      </c>
      <c r="C42" s="1">
        <f t="shared" ca="1" si="0"/>
        <v>0.22316200390370852</v>
      </c>
      <c r="D42" s="1">
        <f t="shared" ca="1" si="1"/>
        <v>0.63943267594185826</v>
      </c>
    </row>
    <row r="43" spans="1:4" x14ac:dyDescent="0.25">
      <c r="A43">
        <v>0</v>
      </c>
      <c r="B43">
        <f t="shared" ca="1" si="2"/>
        <v>-349</v>
      </c>
      <c r="C43" s="1" t="e">
        <f t="shared" ca="1" si="0"/>
        <v>#N/A</v>
      </c>
      <c r="D43" s="1" t="e">
        <f t="shared" ca="1" si="1"/>
        <v>#N/A</v>
      </c>
    </row>
    <row r="44" spans="1:4" x14ac:dyDescent="0.25">
      <c r="A44">
        <v>0</v>
      </c>
      <c r="B44">
        <f t="shared" ca="1" si="2"/>
        <v>-373</v>
      </c>
      <c r="C44" s="1" t="e">
        <f t="shared" ca="1" si="0"/>
        <v>#N/A</v>
      </c>
      <c r="D44" s="1" t="e">
        <f t="shared" ca="1" si="1"/>
        <v>#N/A</v>
      </c>
    </row>
    <row r="45" spans="1:4" x14ac:dyDescent="0.25">
      <c r="A45">
        <v>757</v>
      </c>
      <c r="B45">
        <f t="shared" ca="1" si="2"/>
        <v>384</v>
      </c>
      <c r="C45" s="1">
        <f t="shared" ca="1" si="0"/>
        <v>0.2498373454782043</v>
      </c>
      <c r="D45" s="1">
        <f t="shared" ca="1" si="1"/>
        <v>0.66980521575926089</v>
      </c>
    </row>
    <row r="46" spans="1:4" x14ac:dyDescent="0.25">
      <c r="A46">
        <v>0</v>
      </c>
      <c r="B46">
        <f t="shared" ca="1" si="2"/>
        <v>-398</v>
      </c>
      <c r="C46" s="1" t="e">
        <f t="shared" ca="1" si="0"/>
        <v>#N/A</v>
      </c>
      <c r="D46" s="1" t="e">
        <f t="shared" ca="1" si="1"/>
        <v>#N/A</v>
      </c>
    </row>
    <row r="47" spans="1:4" x14ac:dyDescent="0.25">
      <c r="A47">
        <v>0</v>
      </c>
      <c r="B47">
        <f t="shared" ca="1" si="2"/>
        <v>-398</v>
      </c>
      <c r="C47" s="1" t="e">
        <f t="shared" ca="1" si="0"/>
        <v>#N/A</v>
      </c>
      <c r="D47" s="1" t="e">
        <f t="shared" ca="1" si="1"/>
        <v>#N/A</v>
      </c>
    </row>
    <row r="48" spans="1:4" x14ac:dyDescent="0.25">
      <c r="A48">
        <v>880</v>
      </c>
      <c r="B48">
        <f t="shared" ca="1" si="2"/>
        <v>456</v>
      </c>
      <c r="C48" s="1">
        <f t="shared" ca="1" si="0"/>
        <v>0.2966818477553676</v>
      </c>
      <c r="D48" s="1">
        <f t="shared" ca="1" si="1"/>
        <v>0.69972133904567835</v>
      </c>
    </row>
    <row r="49" spans="1:4" x14ac:dyDescent="0.25">
      <c r="A49">
        <v>887</v>
      </c>
      <c r="B49">
        <f t="shared" ca="1" si="2"/>
        <v>463</v>
      </c>
      <c r="C49" s="1">
        <f t="shared" ca="1" si="0"/>
        <v>0.30123617436564737</v>
      </c>
      <c r="D49" s="1">
        <f t="shared" ca="1" si="1"/>
        <v>0.71046267539067776</v>
      </c>
    </row>
    <row r="50" spans="1:4" x14ac:dyDescent="0.25">
      <c r="A50">
        <v>948</v>
      </c>
      <c r="B50">
        <f t="shared" ca="1" si="2"/>
        <v>498</v>
      </c>
      <c r="C50" s="1">
        <f t="shared" ca="1" si="0"/>
        <v>0.32400780741704621</v>
      </c>
      <c r="D50" s="1">
        <f t="shared" ca="1" si="1"/>
        <v>0.72001734981565824</v>
      </c>
    </row>
    <row r="51" spans="1:4" x14ac:dyDescent="0.25">
      <c r="A51">
        <v>955</v>
      </c>
      <c r="B51">
        <f t="shared" ca="1" si="2"/>
        <v>505</v>
      </c>
      <c r="C51" s="1">
        <f t="shared" ca="1" si="0"/>
        <v>0.32856213402732598</v>
      </c>
      <c r="D51" s="1">
        <f t="shared" ca="1" si="1"/>
        <v>0.73013807561627997</v>
      </c>
    </row>
    <row r="52" spans="1:4" x14ac:dyDescent="0.25">
      <c r="A52">
        <v>0</v>
      </c>
      <c r="B52">
        <f t="shared" ca="1" si="2"/>
        <v>-480</v>
      </c>
      <c r="C52" s="1" t="e">
        <f t="shared" ca="1" si="0"/>
        <v>#N/A</v>
      </c>
      <c r="D52" s="1" t="e">
        <f t="shared" ca="1" si="1"/>
        <v>#N/A</v>
      </c>
    </row>
    <row r="53" spans="1:4" x14ac:dyDescent="0.25">
      <c r="A53">
        <v>0</v>
      </c>
      <c r="B53">
        <f t="shared" ca="1" si="2"/>
        <v>-480</v>
      </c>
      <c r="C53" s="1" t="e">
        <f t="shared" ca="1" si="0"/>
        <v>#N/A</v>
      </c>
      <c r="D53" s="1" t="e">
        <f t="shared" ca="1" si="1"/>
        <v>#N/A</v>
      </c>
    </row>
    <row r="54" spans="1:4" x14ac:dyDescent="0.25">
      <c r="A54">
        <v>1106</v>
      </c>
      <c r="B54">
        <f t="shared" ca="1" si="2"/>
        <v>596</v>
      </c>
      <c r="C54" s="1">
        <f t="shared" ca="1" si="0"/>
        <v>0.38776837996096292</v>
      </c>
      <c r="D54" s="1">
        <f t="shared" ca="1" si="1"/>
        <v>0.76033015678620175</v>
      </c>
    </row>
    <row r="55" spans="1:4" x14ac:dyDescent="0.25">
      <c r="A55">
        <v>0</v>
      </c>
      <c r="B55">
        <f t="shared" ca="1" si="2"/>
        <v>-510</v>
      </c>
      <c r="C55" s="1" t="e">
        <f t="shared" ca="1" si="0"/>
        <v>#N/A</v>
      </c>
      <c r="D55" s="1" t="e">
        <f t="shared" ca="1" si="1"/>
        <v>#N/A</v>
      </c>
    </row>
    <row r="56" spans="1:4" x14ac:dyDescent="0.25">
      <c r="A56">
        <v>1187</v>
      </c>
      <c r="B56">
        <f t="shared" ca="1" si="2"/>
        <v>647</v>
      </c>
      <c r="C56" s="1">
        <f t="shared" ca="1" si="0"/>
        <v>0.42094990240728691</v>
      </c>
      <c r="D56" s="1">
        <f t="shared" ca="1" si="1"/>
        <v>0.77953685630979053</v>
      </c>
    </row>
    <row r="57" spans="1:4" x14ac:dyDescent="0.25">
      <c r="A57">
        <v>0</v>
      </c>
      <c r="B57">
        <f t="shared" ca="1" si="2"/>
        <v>-540</v>
      </c>
      <c r="C57" s="1" t="e">
        <f t="shared" ca="1" si="0"/>
        <v>#N/A</v>
      </c>
      <c r="D57" s="1" t="e">
        <f t="shared" ca="1" si="1"/>
        <v>#N/A</v>
      </c>
    </row>
    <row r="58" spans="1:4" x14ac:dyDescent="0.25">
      <c r="A58">
        <v>0</v>
      </c>
      <c r="B58">
        <f t="shared" ca="1" si="2"/>
        <v>-570</v>
      </c>
      <c r="C58" s="1" t="e">
        <f t="shared" ca="1" si="0"/>
        <v>#N/A</v>
      </c>
      <c r="D58" s="1" t="e">
        <f t="shared" ca="1" si="1"/>
        <v>#N/A</v>
      </c>
    </row>
    <row r="59" spans="1:4" x14ac:dyDescent="0.25">
      <c r="A59">
        <v>0</v>
      </c>
      <c r="B59">
        <f t="shared" ca="1" si="2"/>
        <v>-570</v>
      </c>
      <c r="C59" s="1" t="e">
        <f t="shared" ca="1" si="0"/>
        <v>#N/A</v>
      </c>
      <c r="D59" s="1" t="e">
        <f t="shared" ca="1" si="1"/>
        <v>#N/A</v>
      </c>
    </row>
    <row r="60" spans="1:4" x14ac:dyDescent="0.25">
      <c r="A60">
        <v>0</v>
      </c>
      <c r="B60">
        <f t="shared" ca="1" si="2"/>
        <v>-600</v>
      </c>
      <c r="C60" s="1" t="e">
        <f t="shared" ca="1" si="0"/>
        <v>#N/A</v>
      </c>
      <c r="D60" s="1" t="e">
        <f t="shared" ca="1" si="1"/>
        <v>#N/A</v>
      </c>
    </row>
    <row r="61" spans="1:4" x14ac:dyDescent="0.25">
      <c r="A61">
        <v>1412</v>
      </c>
      <c r="B61">
        <f t="shared" ca="1" si="2"/>
        <v>812</v>
      </c>
      <c r="C61" s="1">
        <f t="shared" ca="1" si="0"/>
        <v>0.52830188679245282</v>
      </c>
      <c r="D61" s="1">
        <f t="shared" ca="1" si="1"/>
        <v>0.88050314465408808</v>
      </c>
    </row>
    <row r="62" spans="1:4" x14ac:dyDescent="0.25">
      <c r="A62">
        <v>1511</v>
      </c>
      <c r="B62">
        <f t="shared" ca="1" si="2"/>
        <v>877</v>
      </c>
      <c r="C62" s="1">
        <f t="shared" ca="1" si="0"/>
        <v>0.57059206245933636</v>
      </c>
      <c r="D62" s="1">
        <f t="shared" ca="1" si="1"/>
        <v>0.89998748021977337</v>
      </c>
    </row>
    <row r="63" spans="1:4" x14ac:dyDescent="0.25">
      <c r="A63">
        <v>0</v>
      </c>
      <c r="B63">
        <f t="shared" ca="1" si="2"/>
        <v>-634</v>
      </c>
      <c r="C63" s="1" t="e">
        <f t="shared" ca="1" si="0"/>
        <v>#N/A</v>
      </c>
      <c r="D63" s="1" t="e">
        <f t="shared" ca="1" si="1"/>
        <v>#N/A</v>
      </c>
    </row>
    <row r="64" spans="1:4" x14ac:dyDescent="0.25">
      <c r="A64">
        <v>1633</v>
      </c>
      <c r="B64">
        <f t="shared" ca="1" si="2"/>
        <v>965</v>
      </c>
      <c r="C64" s="1">
        <f t="shared" ca="1" si="0"/>
        <v>0.62784645413142481</v>
      </c>
      <c r="D64" s="1">
        <f t="shared" ca="1" si="1"/>
        <v>0.93988990139434847</v>
      </c>
    </row>
    <row r="65" spans="1:4" x14ac:dyDescent="0.25">
      <c r="A65">
        <v>0</v>
      </c>
      <c r="B65">
        <f t="shared" ca="1" si="2"/>
        <v>-668</v>
      </c>
      <c r="C65" s="1" t="e">
        <f t="shared" ca="1" si="0"/>
        <v>#N/A</v>
      </c>
      <c r="D65" s="1" t="e">
        <f t="shared" ca="1" si="1"/>
        <v>#N/A</v>
      </c>
    </row>
    <row r="66" spans="1:4" x14ac:dyDescent="0.25">
      <c r="A66">
        <v>1751</v>
      </c>
      <c r="B66">
        <f t="shared" ca="1" si="2"/>
        <v>1048</v>
      </c>
      <c r="C66" s="1">
        <f t="shared" ca="1" si="0"/>
        <v>0.68184775536759923</v>
      </c>
      <c r="D66" s="1">
        <f t="shared" ca="1" si="1"/>
        <v>0.96991145855988514</v>
      </c>
    </row>
    <row r="67" spans="1:4" x14ac:dyDescent="0.25">
      <c r="A67">
        <v>0</v>
      </c>
      <c r="B67">
        <f t="shared" ca="1" si="2"/>
        <v>-703</v>
      </c>
      <c r="C67" s="1" t="e">
        <f t="shared" ca="1" si="0"/>
        <v>#N/A</v>
      </c>
      <c r="D67" s="1" t="e">
        <f t="shared" ca="1" si="1"/>
        <v>#N/A</v>
      </c>
    </row>
    <row r="68" spans="1:4" x14ac:dyDescent="0.25">
      <c r="A68">
        <v>1863</v>
      </c>
      <c r="B68">
        <f t="shared" ca="1" si="2"/>
        <v>1124</v>
      </c>
      <c r="C68" s="1">
        <f t="shared" ca="1" si="0"/>
        <v>0.73129472999349376</v>
      </c>
      <c r="D68" s="1">
        <f t="shared" ca="1" si="1"/>
        <v>0.98957338294112829</v>
      </c>
    </row>
    <row r="69" spans="1:4" x14ac:dyDescent="0.25">
      <c r="A69">
        <v>0</v>
      </c>
      <c r="B69">
        <f t="shared" ca="1" si="2"/>
        <v>-739</v>
      </c>
      <c r="C69" s="1" t="e">
        <f t="shared" ref="C69:C80" ca="1" si="3">IF(B69/$M$3 &gt; 0, B69/$M$3, NA())</f>
        <v>#N/A</v>
      </c>
      <c r="D69" s="1" t="e">
        <f t="shared" ref="D69:D80" ca="1" si="4">IF(C69/INDIRECT("'Data Attributes'!D"&amp;ROW()) &gt; 0,C69/INDIRECT("'Data Attributes'!D"&amp;ROW()), NA())</f>
        <v>#N/A</v>
      </c>
    </row>
    <row r="70" spans="1:4" x14ac:dyDescent="0.25">
      <c r="A70">
        <v>0</v>
      </c>
      <c r="B70">
        <f t="shared" ca="1" si="2"/>
        <v>-775</v>
      </c>
      <c r="C70" s="1" t="e">
        <f t="shared" ca="1" si="3"/>
        <v>#N/A</v>
      </c>
      <c r="D70" s="1" t="e">
        <f t="shared" ca="1" si="4"/>
        <v>#N/A</v>
      </c>
    </row>
    <row r="71" spans="1:4" x14ac:dyDescent="0.25">
      <c r="A71">
        <v>1966</v>
      </c>
      <c r="B71">
        <f t="shared" ca="1" si="2"/>
        <v>1191</v>
      </c>
      <c r="C71" s="1">
        <f t="shared" ca="1" si="3"/>
        <v>0.77488614183474303</v>
      </c>
      <c r="D71" s="1">
        <f t="shared" ca="1" si="4"/>
        <v>0.9998530862383781</v>
      </c>
    </row>
    <row r="72" spans="1:4" x14ac:dyDescent="0.25">
      <c r="A72">
        <v>2078</v>
      </c>
      <c r="B72">
        <f t="shared" ref="B72:B80" ca="1" si="5">A72-INDIRECT("'Data Attributes'!B"&amp;ROW())</f>
        <v>1259</v>
      </c>
      <c r="C72" s="1">
        <f t="shared" ca="1" si="3"/>
        <v>0.81912817176317498</v>
      </c>
      <c r="D72" s="1">
        <f t="shared" ca="1" si="4"/>
        <v>1.0001564978793347</v>
      </c>
    </row>
    <row r="73" spans="1:4" x14ac:dyDescent="0.25">
      <c r="A73">
        <v>0</v>
      </c>
      <c r="B73">
        <f t="shared" ca="1" si="5"/>
        <v>-819</v>
      </c>
      <c r="C73" s="1" t="e">
        <f t="shared" ca="1" si="3"/>
        <v>#N/A</v>
      </c>
      <c r="D73" s="1" t="e">
        <f t="shared" ca="1" si="4"/>
        <v>#N/A</v>
      </c>
    </row>
    <row r="74" spans="1:4" x14ac:dyDescent="0.25">
      <c r="A74">
        <v>0</v>
      </c>
      <c r="B74">
        <f t="shared" ca="1" si="5"/>
        <v>-863</v>
      </c>
      <c r="C74" s="1" t="e">
        <f t="shared" ca="1" si="3"/>
        <v>#N/A</v>
      </c>
      <c r="D74" s="1" t="e">
        <f t="shared" ca="1" si="4"/>
        <v>#N/A</v>
      </c>
    </row>
    <row r="75" spans="1:4" x14ac:dyDescent="0.25">
      <c r="A75">
        <v>2189</v>
      </c>
      <c r="B75">
        <f t="shared" ca="1" si="5"/>
        <v>1326</v>
      </c>
      <c r="C75" s="1">
        <f t="shared" ca="1" si="3"/>
        <v>0.86271958360442424</v>
      </c>
      <c r="D75" s="1">
        <f t="shared" ca="1" si="4"/>
        <v>0.9996750679077917</v>
      </c>
    </row>
    <row r="76" spans="1:4" x14ac:dyDescent="0.25">
      <c r="A76">
        <v>2300</v>
      </c>
      <c r="B76">
        <f t="shared" ca="1" si="5"/>
        <v>1392</v>
      </c>
      <c r="C76" s="1">
        <f t="shared" ca="1" si="3"/>
        <v>0.90566037735849059</v>
      </c>
      <c r="D76" s="1">
        <f t="shared" ca="1" si="4"/>
        <v>0.99742332308203807</v>
      </c>
    </row>
    <row r="77" spans="1:4" x14ac:dyDescent="0.25">
      <c r="A77">
        <v>2304</v>
      </c>
      <c r="B77">
        <f t="shared" ca="1" si="5"/>
        <v>1396</v>
      </c>
      <c r="C77" s="1">
        <f t="shared" ca="1" si="3"/>
        <v>0.90826284970722182</v>
      </c>
      <c r="D77" s="1">
        <f t="shared" ca="1" si="4"/>
        <v>1.0002894820564117</v>
      </c>
    </row>
    <row r="78" spans="1:4" x14ac:dyDescent="0.25">
      <c r="A78">
        <v>2400</v>
      </c>
      <c r="B78">
        <f t="shared" ca="1" si="5"/>
        <v>1446</v>
      </c>
      <c r="C78" s="1">
        <f t="shared" ca="1" si="3"/>
        <v>0.94079375406636301</v>
      </c>
      <c r="D78" s="1">
        <f t="shared" ca="1" si="4"/>
        <v>0.98615697491233023</v>
      </c>
    </row>
    <row r="79" spans="1:4" x14ac:dyDescent="0.25">
      <c r="A79">
        <v>2420</v>
      </c>
      <c r="B79">
        <f t="shared" ca="1" si="5"/>
        <v>1466</v>
      </c>
      <c r="C79" s="1">
        <f t="shared" ca="1" si="3"/>
        <v>0.95380611581001951</v>
      </c>
      <c r="D79" s="1">
        <f t="shared" ca="1" si="4"/>
        <v>0.9997967670964566</v>
      </c>
    </row>
    <row r="80" spans="1:4" x14ac:dyDescent="0.25">
      <c r="A80">
        <v>2537</v>
      </c>
      <c r="B80">
        <f t="shared" ca="1" si="5"/>
        <v>1537</v>
      </c>
      <c r="C80" s="1">
        <f t="shared" ca="1" si="3"/>
        <v>1</v>
      </c>
      <c r="D80" s="1">
        <f t="shared" ca="1" si="4"/>
        <v>1</v>
      </c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0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37</v>
      </c>
      <c r="B1">
        <f>A1</f>
        <v>37</v>
      </c>
      <c r="D1" s="1">
        <f>B1/B$80</f>
        <v>3.6999999999999998E-2</v>
      </c>
    </row>
    <row r="2" spans="1:4" x14ac:dyDescent="0.25">
      <c r="A2">
        <v>7</v>
      </c>
      <c r="B2">
        <f>B1+A2</f>
        <v>44</v>
      </c>
      <c r="D2" s="1">
        <f t="shared" ref="D2:D65" si="0">B2/B$80</f>
        <v>4.3999999999999997E-2</v>
      </c>
    </row>
    <row r="3" spans="1:4" x14ac:dyDescent="0.25">
      <c r="A3">
        <v>7</v>
      </c>
      <c r="B3">
        <f t="shared" ref="B3:B66" si="1">B2+A3</f>
        <v>51</v>
      </c>
      <c r="D3" s="1">
        <f t="shared" si="0"/>
        <v>5.0999999999999997E-2</v>
      </c>
    </row>
    <row r="4" spans="1:4" x14ac:dyDescent="0.25">
      <c r="A4">
        <v>7</v>
      </c>
      <c r="B4">
        <f t="shared" si="1"/>
        <v>58</v>
      </c>
      <c r="D4" s="1">
        <f t="shared" si="0"/>
        <v>5.8000000000000003E-2</v>
      </c>
    </row>
    <row r="5" spans="1:4" x14ac:dyDescent="0.25">
      <c r="A5">
        <v>7</v>
      </c>
      <c r="B5">
        <f t="shared" si="1"/>
        <v>65</v>
      </c>
      <c r="D5" s="1">
        <f t="shared" si="0"/>
        <v>6.5000000000000002E-2</v>
      </c>
    </row>
    <row r="6" spans="1:4" x14ac:dyDescent="0.25">
      <c r="A6">
        <v>7</v>
      </c>
      <c r="B6">
        <f t="shared" si="1"/>
        <v>72</v>
      </c>
      <c r="D6" s="1">
        <f t="shared" si="0"/>
        <v>7.1999999999999995E-2</v>
      </c>
    </row>
    <row r="7" spans="1:4" x14ac:dyDescent="0.25">
      <c r="A7">
        <v>7</v>
      </c>
      <c r="B7">
        <f t="shared" si="1"/>
        <v>79</v>
      </c>
      <c r="D7" s="1">
        <f t="shared" si="0"/>
        <v>7.9000000000000001E-2</v>
      </c>
    </row>
    <row r="8" spans="1:4" x14ac:dyDescent="0.25">
      <c r="A8">
        <v>7</v>
      </c>
      <c r="B8">
        <f t="shared" si="1"/>
        <v>86</v>
      </c>
      <c r="D8" s="1">
        <f t="shared" si="0"/>
        <v>8.5999999999999993E-2</v>
      </c>
    </row>
    <row r="9" spans="1:4" x14ac:dyDescent="0.25">
      <c r="A9">
        <v>7</v>
      </c>
      <c r="B9">
        <f t="shared" si="1"/>
        <v>93</v>
      </c>
      <c r="D9" s="1">
        <f t="shared" si="0"/>
        <v>9.2999999999999999E-2</v>
      </c>
    </row>
    <row r="10" spans="1:4" x14ac:dyDescent="0.25">
      <c r="A10">
        <v>7</v>
      </c>
      <c r="B10">
        <f t="shared" si="1"/>
        <v>100</v>
      </c>
      <c r="D10" s="1">
        <f t="shared" si="0"/>
        <v>0.1</v>
      </c>
    </row>
    <row r="11" spans="1:4" x14ac:dyDescent="0.25">
      <c r="A11">
        <v>0</v>
      </c>
      <c r="B11">
        <f t="shared" si="1"/>
        <v>100</v>
      </c>
      <c r="D11" s="1">
        <f t="shared" si="0"/>
        <v>0.1</v>
      </c>
    </row>
    <row r="12" spans="1:4" x14ac:dyDescent="0.25">
      <c r="A12">
        <v>10</v>
      </c>
      <c r="B12">
        <f t="shared" si="1"/>
        <v>110</v>
      </c>
      <c r="D12" s="1">
        <f t="shared" si="0"/>
        <v>0.11</v>
      </c>
    </row>
    <row r="13" spans="1:4" x14ac:dyDescent="0.25">
      <c r="A13">
        <v>0</v>
      </c>
      <c r="B13">
        <f t="shared" si="1"/>
        <v>110</v>
      </c>
      <c r="D13" s="1">
        <f t="shared" si="0"/>
        <v>0.11</v>
      </c>
    </row>
    <row r="14" spans="1:4" x14ac:dyDescent="0.25">
      <c r="A14">
        <v>10</v>
      </c>
      <c r="B14">
        <f t="shared" si="1"/>
        <v>120</v>
      </c>
      <c r="D14" s="1">
        <f t="shared" si="0"/>
        <v>0.12</v>
      </c>
    </row>
    <row r="15" spans="1:4" x14ac:dyDescent="0.25">
      <c r="A15">
        <v>0</v>
      </c>
      <c r="B15">
        <f t="shared" si="1"/>
        <v>120</v>
      </c>
      <c r="D15" s="1">
        <f t="shared" si="0"/>
        <v>0.12</v>
      </c>
    </row>
    <row r="16" spans="1:4" x14ac:dyDescent="0.25">
      <c r="A16">
        <v>10</v>
      </c>
      <c r="B16">
        <f t="shared" si="1"/>
        <v>130</v>
      </c>
      <c r="D16" s="1">
        <f t="shared" si="0"/>
        <v>0.13</v>
      </c>
    </row>
    <row r="17" spans="1:4" x14ac:dyDescent="0.25">
      <c r="A17">
        <v>0</v>
      </c>
      <c r="B17">
        <f t="shared" si="1"/>
        <v>130</v>
      </c>
      <c r="D17" s="1">
        <f t="shared" si="0"/>
        <v>0.13</v>
      </c>
    </row>
    <row r="18" spans="1:4" x14ac:dyDescent="0.25">
      <c r="A18">
        <v>10</v>
      </c>
      <c r="B18">
        <f t="shared" si="1"/>
        <v>140</v>
      </c>
      <c r="D18" s="1">
        <f t="shared" si="0"/>
        <v>0.14000000000000001</v>
      </c>
    </row>
    <row r="19" spans="1:4" x14ac:dyDescent="0.25">
      <c r="A19">
        <v>0</v>
      </c>
      <c r="B19">
        <f t="shared" si="1"/>
        <v>140</v>
      </c>
      <c r="D19" s="1">
        <f t="shared" si="0"/>
        <v>0.14000000000000001</v>
      </c>
    </row>
    <row r="20" spans="1:4" x14ac:dyDescent="0.25">
      <c r="A20">
        <v>10</v>
      </c>
      <c r="B20">
        <f t="shared" si="1"/>
        <v>150</v>
      </c>
      <c r="D20" s="1">
        <f t="shared" si="0"/>
        <v>0.15</v>
      </c>
    </row>
    <row r="21" spans="1:4" x14ac:dyDescent="0.25">
      <c r="A21">
        <v>0</v>
      </c>
      <c r="B21">
        <f t="shared" si="1"/>
        <v>150</v>
      </c>
      <c r="D21" s="1">
        <f t="shared" si="0"/>
        <v>0.15</v>
      </c>
    </row>
    <row r="22" spans="1:4" x14ac:dyDescent="0.25">
      <c r="A22">
        <v>14</v>
      </c>
      <c r="B22">
        <f t="shared" si="1"/>
        <v>164</v>
      </c>
      <c r="D22" s="1">
        <f t="shared" si="0"/>
        <v>0.16400000000000001</v>
      </c>
    </row>
    <row r="23" spans="1:4" x14ac:dyDescent="0.25">
      <c r="A23">
        <v>0</v>
      </c>
      <c r="B23">
        <f t="shared" si="1"/>
        <v>164</v>
      </c>
      <c r="D23" s="1">
        <f t="shared" si="0"/>
        <v>0.16400000000000001</v>
      </c>
    </row>
    <row r="24" spans="1:4" x14ac:dyDescent="0.25">
      <c r="A24">
        <v>14</v>
      </c>
      <c r="B24">
        <f t="shared" si="1"/>
        <v>178</v>
      </c>
      <c r="D24" s="1">
        <f t="shared" si="0"/>
        <v>0.17799999999999999</v>
      </c>
    </row>
    <row r="25" spans="1:4" x14ac:dyDescent="0.25">
      <c r="A25">
        <v>0</v>
      </c>
      <c r="B25">
        <f t="shared" si="1"/>
        <v>178</v>
      </c>
      <c r="D25" s="1">
        <f t="shared" si="0"/>
        <v>0.17799999999999999</v>
      </c>
    </row>
    <row r="26" spans="1:4" x14ac:dyDescent="0.25">
      <c r="A26">
        <v>15</v>
      </c>
      <c r="B26">
        <f t="shared" si="1"/>
        <v>193</v>
      </c>
      <c r="D26" s="1">
        <f t="shared" si="0"/>
        <v>0.193</v>
      </c>
    </row>
    <row r="27" spans="1:4" x14ac:dyDescent="0.25">
      <c r="A27">
        <v>0</v>
      </c>
      <c r="B27">
        <f t="shared" si="1"/>
        <v>193</v>
      </c>
      <c r="D27" s="1">
        <f t="shared" si="0"/>
        <v>0.193</v>
      </c>
    </row>
    <row r="28" spans="1:4" x14ac:dyDescent="0.25">
      <c r="A28">
        <v>16</v>
      </c>
      <c r="B28">
        <f t="shared" si="1"/>
        <v>209</v>
      </c>
      <c r="D28" s="1">
        <f t="shared" si="0"/>
        <v>0.20899999999999999</v>
      </c>
    </row>
    <row r="29" spans="1:4" x14ac:dyDescent="0.25">
      <c r="A29">
        <v>0</v>
      </c>
      <c r="B29">
        <f t="shared" si="1"/>
        <v>209</v>
      </c>
      <c r="D29" s="1">
        <f t="shared" si="0"/>
        <v>0.20899999999999999</v>
      </c>
    </row>
    <row r="30" spans="1:4" x14ac:dyDescent="0.25">
      <c r="A30">
        <v>16</v>
      </c>
      <c r="B30">
        <f t="shared" si="1"/>
        <v>225</v>
      </c>
      <c r="D30" s="1">
        <f t="shared" si="0"/>
        <v>0.22500000000000001</v>
      </c>
    </row>
    <row r="31" spans="1:4" x14ac:dyDescent="0.25">
      <c r="A31">
        <v>0</v>
      </c>
      <c r="B31">
        <f t="shared" si="1"/>
        <v>225</v>
      </c>
      <c r="D31" s="1">
        <f t="shared" si="0"/>
        <v>0.22500000000000001</v>
      </c>
    </row>
    <row r="32" spans="1:4" x14ac:dyDescent="0.25">
      <c r="A32">
        <v>20</v>
      </c>
      <c r="B32">
        <f t="shared" si="1"/>
        <v>245</v>
      </c>
      <c r="D32" s="1">
        <f t="shared" si="0"/>
        <v>0.245</v>
      </c>
    </row>
    <row r="33" spans="1:4" x14ac:dyDescent="0.25">
      <c r="A33">
        <v>0</v>
      </c>
      <c r="B33">
        <f t="shared" si="1"/>
        <v>245</v>
      </c>
      <c r="D33" s="1">
        <f t="shared" si="0"/>
        <v>0.245</v>
      </c>
    </row>
    <row r="34" spans="1:4" x14ac:dyDescent="0.25">
      <c r="A34">
        <v>20</v>
      </c>
      <c r="B34">
        <f t="shared" si="1"/>
        <v>265</v>
      </c>
      <c r="D34" s="1">
        <f t="shared" si="0"/>
        <v>0.26500000000000001</v>
      </c>
    </row>
    <row r="35" spans="1:4" x14ac:dyDescent="0.25">
      <c r="A35">
        <v>0</v>
      </c>
      <c r="B35">
        <f t="shared" si="1"/>
        <v>265</v>
      </c>
      <c r="D35" s="1">
        <f t="shared" si="0"/>
        <v>0.26500000000000001</v>
      </c>
    </row>
    <row r="36" spans="1:4" x14ac:dyDescent="0.25">
      <c r="A36">
        <v>20</v>
      </c>
      <c r="B36">
        <f t="shared" si="1"/>
        <v>285</v>
      </c>
      <c r="D36" s="1">
        <f t="shared" si="0"/>
        <v>0.28499999999999998</v>
      </c>
    </row>
    <row r="37" spans="1:4" x14ac:dyDescent="0.25">
      <c r="A37">
        <v>0</v>
      </c>
      <c r="B37">
        <f t="shared" si="1"/>
        <v>285</v>
      </c>
      <c r="D37" s="1">
        <f t="shared" si="0"/>
        <v>0.28499999999999998</v>
      </c>
    </row>
    <row r="38" spans="1:4" x14ac:dyDescent="0.25">
      <c r="A38">
        <v>20</v>
      </c>
      <c r="B38">
        <f t="shared" si="1"/>
        <v>305</v>
      </c>
      <c r="D38" s="1">
        <f t="shared" si="0"/>
        <v>0.30499999999999999</v>
      </c>
    </row>
    <row r="39" spans="1:4" x14ac:dyDescent="0.25">
      <c r="A39">
        <v>0</v>
      </c>
      <c r="B39">
        <f t="shared" si="1"/>
        <v>305</v>
      </c>
      <c r="D39" s="1">
        <f t="shared" si="0"/>
        <v>0.30499999999999999</v>
      </c>
    </row>
    <row r="40" spans="1:4" x14ac:dyDescent="0.25">
      <c r="A40">
        <v>20</v>
      </c>
      <c r="B40">
        <f t="shared" si="1"/>
        <v>325</v>
      </c>
      <c r="D40" s="1">
        <f t="shared" si="0"/>
        <v>0.32500000000000001</v>
      </c>
    </row>
    <row r="41" spans="1:4" x14ac:dyDescent="0.25">
      <c r="A41">
        <v>0</v>
      </c>
      <c r="B41">
        <f t="shared" si="1"/>
        <v>325</v>
      </c>
      <c r="D41" s="1">
        <f t="shared" si="0"/>
        <v>0.32500000000000001</v>
      </c>
    </row>
    <row r="42" spans="1:4" x14ac:dyDescent="0.25">
      <c r="A42">
        <v>24</v>
      </c>
      <c r="B42">
        <f t="shared" si="1"/>
        <v>349</v>
      </c>
      <c r="D42" s="1">
        <f t="shared" si="0"/>
        <v>0.34899999999999998</v>
      </c>
    </row>
    <row r="43" spans="1:4" x14ac:dyDescent="0.25">
      <c r="A43">
        <v>0</v>
      </c>
      <c r="B43">
        <f t="shared" si="1"/>
        <v>349</v>
      </c>
      <c r="D43" s="1">
        <f t="shared" si="0"/>
        <v>0.34899999999999998</v>
      </c>
    </row>
    <row r="44" spans="1:4" x14ac:dyDescent="0.25">
      <c r="A44">
        <v>24</v>
      </c>
      <c r="B44">
        <f t="shared" si="1"/>
        <v>373</v>
      </c>
      <c r="D44" s="1">
        <f t="shared" si="0"/>
        <v>0.373</v>
      </c>
    </row>
    <row r="45" spans="1:4" x14ac:dyDescent="0.25">
      <c r="A45">
        <v>0</v>
      </c>
      <c r="B45">
        <f t="shared" si="1"/>
        <v>373</v>
      </c>
      <c r="D45" s="1">
        <f t="shared" si="0"/>
        <v>0.373</v>
      </c>
    </row>
    <row r="46" spans="1:4" x14ac:dyDescent="0.25">
      <c r="A46">
        <v>25</v>
      </c>
      <c r="B46">
        <f t="shared" si="1"/>
        <v>398</v>
      </c>
      <c r="D46" s="1">
        <f t="shared" si="0"/>
        <v>0.39800000000000002</v>
      </c>
    </row>
    <row r="47" spans="1:4" x14ac:dyDescent="0.25">
      <c r="A47">
        <v>0</v>
      </c>
      <c r="B47">
        <f t="shared" si="1"/>
        <v>398</v>
      </c>
      <c r="D47" s="1">
        <f t="shared" si="0"/>
        <v>0.39800000000000002</v>
      </c>
    </row>
    <row r="48" spans="1:4" x14ac:dyDescent="0.25">
      <c r="A48">
        <v>26</v>
      </c>
      <c r="B48">
        <f t="shared" si="1"/>
        <v>424</v>
      </c>
      <c r="D48" s="1">
        <f t="shared" si="0"/>
        <v>0.42399999999999999</v>
      </c>
    </row>
    <row r="49" spans="1:4" x14ac:dyDescent="0.25">
      <c r="A49">
        <v>0</v>
      </c>
      <c r="B49">
        <f t="shared" si="1"/>
        <v>424</v>
      </c>
      <c r="D49" s="1">
        <f t="shared" si="0"/>
        <v>0.42399999999999999</v>
      </c>
    </row>
    <row r="50" spans="1:4" x14ac:dyDescent="0.25">
      <c r="A50">
        <v>26</v>
      </c>
      <c r="B50">
        <f t="shared" si="1"/>
        <v>450</v>
      </c>
      <c r="D50" s="1">
        <f t="shared" si="0"/>
        <v>0.45</v>
      </c>
    </row>
    <row r="51" spans="1:4" x14ac:dyDescent="0.25">
      <c r="A51">
        <v>0</v>
      </c>
      <c r="B51">
        <f t="shared" si="1"/>
        <v>450</v>
      </c>
      <c r="D51" s="1">
        <f t="shared" si="0"/>
        <v>0.45</v>
      </c>
    </row>
    <row r="52" spans="1:4" x14ac:dyDescent="0.25">
      <c r="A52">
        <v>30</v>
      </c>
      <c r="B52">
        <f t="shared" si="1"/>
        <v>480</v>
      </c>
      <c r="D52" s="1">
        <f t="shared" si="0"/>
        <v>0.48</v>
      </c>
    </row>
    <row r="53" spans="1:4" x14ac:dyDescent="0.25">
      <c r="A53">
        <v>0</v>
      </c>
      <c r="B53">
        <f t="shared" si="1"/>
        <v>480</v>
      </c>
      <c r="D53" s="1">
        <f t="shared" si="0"/>
        <v>0.48</v>
      </c>
    </row>
    <row r="54" spans="1:4" x14ac:dyDescent="0.25">
      <c r="A54">
        <v>30</v>
      </c>
      <c r="B54">
        <f t="shared" si="1"/>
        <v>510</v>
      </c>
      <c r="D54" s="1">
        <f t="shared" si="0"/>
        <v>0.51</v>
      </c>
    </row>
    <row r="55" spans="1:4" x14ac:dyDescent="0.25">
      <c r="A55">
        <v>0</v>
      </c>
      <c r="B55">
        <f t="shared" si="1"/>
        <v>510</v>
      </c>
      <c r="D55" s="1">
        <f t="shared" si="0"/>
        <v>0.51</v>
      </c>
    </row>
    <row r="56" spans="1:4" x14ac:dyDescent="0.25">
      <c r="A56">
        <v>30</v>
      </c>
      <c r="B56">
        <f t="shared" si="1"/>
        <v>540</v>
      </c>
      <c r="D56" s="1">
        <f t="shared" si="0"/>
        <v>0.54</v>
      </c>
    </row>
    <row r="57" spans="1:4" x14ac:dyDescent="0.25">
      <c r="A57">
        <v>0</v>
      </c>
      <c r="B57">
        <f t="shared" si="1"/>
        <v>540</v>
      </c>
      <c r="D57" s="1">
        <f t="shared" si="0"/>
        <v>0.54</v>
      </c>
    </row>
    <row r="58" spans="1:4" x14ac:dyDescent="0.25">
      <c r="A58">
        <v>30</v>
      </c>
      <c r="B58">
        <f t="shared" si="1"/>
        <v>570</v>
      </c>
      <c r="D58" s="1">
        <f t="shared" si="0"/>
        <v>0.56999999999999995</v>
      </c>
    </row>
    <row r="59" spans="1:4" x14ac:dyDescent="0.25">
      <c r="A59">
        <v>0</v>
      </c>
      <c r="B59">
        <f t="shared" si="1"/>
        <v>570</v>
      </c>
      <c r="D59" s="1">
        <f t="shared" si="0"/>
        <v>0.56999999999999995</v>
      </c>
    </row>
    <row r="60" spans="1:4" x14ac:dyDescent="0.25">
      <c r="A60">
        <v>30</v>
      </c>
      <c r="B60">
        <f t="shared" si="1"/>
        <v>600</v>
      </c>
      <c r="D60" s="1">
        <f t="shared" si="0"/>
        <v>0.6</v>
      </c>
    </row>
    <row r="61" spans="1:4" x14ac:dyDescent="0.25">
      <c r="A61">
        <v>0</v>
      </c>
      <c r="B61">
        <f t="shared" si="1"/>
        <v>600</v>
      </c>
      <c r="D61" s="1">
        <f t="shared" si="0"/>
        <v>0.6</v>
      </c>
    </row>
    <row r="62" spans="1:4" x14ac:dyDescent="0.25">
      <c r="A62">
        <v>34</v>
      </c>
      <c r="B62">
        <f t="shared" si="1"/>
        <v>634</v>
      </c>
      <c r="D62" s="1">
        <f t="shared" si="0"/>
        <v>0.63400000000000001</v>
      </c>
    </row>
    <row r="63" spans="1:4" x14ac:dyDescent="0.25">
      <c r="A63">
        <v>0</v>
      </c>
      <c r="B63">
        <f t="shared" si="1"/>
        <v>634</v>
      </c>
      <c r="D63" s="1">
        <f t="shared" si="0"/>
        <v>0.63400000000000001</v>
      </c>
    </row>
    <row r="64" spans="1:4" x14ac:dyDescent="0.25">
      <c r="A64">
        <v>34</v>
      </c>
      <c r="B64">
        <f t="shared" si="1"/>
        <v>668</v>
      </c>
      <c r="D64" s="1">
        <f t="shared" si="0"/>
        <v>0.66800000000000004</v>
      </c>
    </row>
    <row r="65" spans="1:4" x14ac:dyDescent="0.25">
      <c r="A65">
        <v>0</v>
      </c>
      <c r="B65">
        <f t="shared" si="1"/>
        <v>668</v>
      </c>
      <c r="D65" s="1">
        <f t="shared" si="0"/>
        <v>0.66800000000000004</v>
      </c>
    </row>
    <row r="66" spans="1:4" x14ac:dyDescent="0.25">
      <c r="A66">
        <v>35</v>
      </c>
      <c r="B66">
        <f t="shared" si="1"/>
        <v>703</v>
      </c>
      <c r="D66" s="1">
        <f t="shared" ref="D66:D80" si="2">B66/B$80</f>
        <v>0.70299999999999996</v>
      </c>
    </row>
    <row r="67" spans="1:4" x14ac:dyDescent="0.25">
      <c r="A67">
        <v>0</v>
      </c>
      <c r="B67">
        <f t="shared" ref="B67:B80" si="3">B66+A67</f>
        <v>703</v>
      </c>
      <c r="D67" s="1">
        <f t="shared" si="2"/>
        <v>0.70299999999999996</v>
      </c>
    </row>
    <row r="68" spans="1:4" x14ac:dyDescent="0.25">
      <c r="A68">
        <v>36</v>
      </c>
      <c r="B68">
        <f t="shared" si="3"/>
        <v>739</v>
      </c>
      <c r="D68" s="1">
        <f t="shared" si="2"/>
        <v>0.73899999999999999</v>
      </c>
    </row>
    <row r="69" spans="1:4" x14ac:dyDescent="0.25">
      <c r="A69">
        <v>0</v>
      </c>
      <c r="B69">
        <f t="shared" si="3"/>
        <v>739</v>
      </c>
      <c r="D69" s="1">
        <f t="shared" si="2"/>
        <v>0.73899999999999999</v>
      </c>
    </row>
    <row r="70" spans="1:4" x14ac:dyDescent="0.25">
      <c r="A70">
        <v>36</v>
      </c>
      <c r="B70">
        <f t="shared" si="3"/>
        <v>775</v>
      </c>
      <c r="D70" s="1">
        <f t="shared" si="2"/>
        <v>0.77500000000000002</v>
      </c>
    </row>
    <row r="71" spans="1:4" x14ac:dyDescent="0.25">
      <c r="A71">
        <v>0</v>
      </c>
      <c r="B71">
        <f t="shared" si="3"/>
        <v>775</v>
      </c>
      <c r="D71" s="1">
        <f t="shared" si="2"/>
        <v>0.77500000000000002</v>
      </c>
    </row>
    <row r="72" spans="1:4" x14ac:dyDescent="0.25">
      <c r="A72">
        <v>44</v>
      </c>
      <c r="B72">
        <f t="shared" si="3"/>
        <v>819</v>
      </c>
      <c r="D72" s="1">
        <f t="shared" si="2"/>
        <v>0.81899999999999995</v>
      </c>
    </row>
    <row r="73" spans="1:4" x14ac:dyDescent="0.25">
      <c r="A73">
        <v>0</v>
      </c>
      <c r="B73">
        <f t="shared" si="3"/>
        <v>819</v>
      </c>
      <c r="D73" s="1">
        <f t="shared" si="2"/>
        <v>0.81899999999999995</v>
      </c>
    </row>
    <row r="74" spans="1:4" x14ac:dyDescent="0.25">
      <c r="A74">
        <v>44</v>
      </c>
      <c r="B74">
        <f t="shared" si="3"/>
        <v>863</v>
      </c>
      <c r="D74" s="1">
        <f t="shared" si="2"/>
        <v>0.86299999999999999</v>
      </c>
    </row>
    <row r="75" spans="1:4" x14ac:dyDescent="0.25">
      <c r="A75">
        <v>0</v>
      </c>
      <c r="B75">
        <f t="shared" si="3"/>
        <v>863</v>
      </c>
      <c r="D75" s="1">
        <f t="shared" si="2"/>
        <v>0.86299999999999999</v>
      </c>
    </row>
    <row r="76" spans="1:4" x14ac:dyDescent="0.25">
      <c r="A76">
        <v>45</v>
      </c>
      <c r="B76">
        <f t="shared" si="3"/>
        <v>908</v>
      </c>
      <c r="D76" s="1">
        <f t="shared" si="2"/>
        <v>0.90800000000000003</v>
      </c>
    </row>
    <row r="77" spans="1:4" x14ac:dyDescent="0.25">
      <c r="A77">
        <v>0</v>
      </c>
      <c r="B77">
        <f t="shared" si="3"/>
        <v>908</v>
      </c>
      <c r="D77" s="1">
        <f t="shared" si="2"/>
        <v>0.90800000000000003</v>
      </c>
    </row>
    <row r="78" spans="1:4" x14ac:dyDescent="0.25">
      <c r="A78">
        <v>46</v>
      </c>
      <c r="B78">
        <f t="shared" si="3"/>
        <v>954</v>
      </c>
      <c r="D78" s="1">
        <f t="shared" si="2"/>
        <v>0.95399999999999996</v>
      </c>
    </row>
    <row r="79" spans="1:4" x14ac:dyDescent="0.25">
      <c r="A79">
        <v>0</v>
      </c>
      <c r="B79">
        <f t="shared" si="3"/>
        <v>954</v>
      </c>
      <c r="D79" s="1">
        <f t="shared" si="2"/>
        <v>0.95399999999999996</v>
      </c>
    </row>
    <row r="80" spans="1:4" x14ac:dyDescent="0.25">
      <c r="A80">
        <v>46</v>
      </c>
      <c r="B80">
        <f t="shared" si="3"/>
        <v>1000</v>
      </c>
      <c r="D80" s="1">
        <f t="shared" si="2"/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0"/>
  <sheetViews>
    <sheetView workbookViewId="0">
      <selection activeCell="F29" sqref="F29"/>
    </sheetView>
  </sheetViews>
  <sheetFormatPr defaultRowHeight="15" x14ac:dyDescent="0.25"/>
  <cols>
    <col min="3" max="4" width="9.5703125" bestFit="1" customWidth="1"/>
  </cols>
  <sheetData>
    <row r="1" spans="1:4" x14ac:dyDescent="0.25"/>
    <row r="4" spans="1:4" x14ac:dyDescent="0.25">
      <c r="A4">
        <v>0</v>
      </c>
      <c r="B4">
        <v>0</v>
      </c>
      <c r="C4" s="2" t="e">
        <f>IF(A4 &gt; 0, A4-B4*0.075, NA())</f>
        <v>#N/A</v>
      </c>
      <c r="D4" s="2" t="e">
        <f ca="1">IF(A4 &gt; 0,A4 - 0.075*(B4-INDIRECT("'Data Attributes'!B"&amp;ROW())), NA())</f>
        <v>#N/A</v>
      </c>
    </row>
    <row r="5" spans="1:4" x14ac:dyDescent="0.25">
      <c r="A5">
        <v>16</v>
      </c>
      <c r="B5">
        <v>91</v>
      </c>
      <c r="C5" s="2">
        <f>IF(A5 &gt; 0, A5-B5*0.075, NA())</f>
        <v>9.1750000000000007</v>
      </c>
      <c r="D5" s="2">
        <f ca="1">IF(A5 &gt; 0,A5 - 0.075*(B5-INDIRECT("'Data Attributes'!B"&amp;ROW())), NA())</f>
        <v>14.05</v>
      </c>
    </row>
    <row r="6" spans="1:4" x14ac:dyDescent="0.25">
      <c r="A6">
        <v>0</v>
      </c>
      <c r="B6">
        <v>0</v>
      </c>
      <c r="C6" s="2" t="e">
        <f>IF(A6 &gt; 0, A6-B6*0.075, NA())</f>
        <v>#N/A</v>
      </c>
      <c r="D6" s="2" t="e">
        <f ca="1">IF(A6 &gt; 0,A6 - 0.075*(B6-INDIRECT("'Data Attributes'!B"&amp;ROW())), NA())</f>
        <v>#N/A</v>
      </c>
    </row>
    <row r="7" spans="1:4" x14ac:dyDescent="0.25">
      <c r="A7">
        <v>18</v>
      </c>
      <c r="B7">
        <v>112</v>
      </c>
      <c r="C7" s="2">
        <f t="shared" ref="C7:C70" si="0">IF(A7 &gt; 0, A7-B7*0.075, NA())</f>
        <v>9.6</v>
      </c>
      <c r="D7" s="2">
        <f t="shared" ref="D7:D70" ca="1" si="1">IF(A7 &gt; 0,A7 - 0.075*(B7-INDIRECT("'Data Attributes'!B"&amp;ROW())), NA())</f>
        <v>15.525</v>
      </c>
    </row>
    <row r="8" spans="1:4" x14ac:dyDescent="0.25">
      <c r="A8">
        <v>0</v>
      </c>
      <c r="B8">
        <v>0</v>
      </c>
      <c r="C8" s="2" t="e">
        <f t="shared" si="0"/>
        <v>#N/A</v>
      </c>
      <c r="D8" s="2" t="e">
        <f t="shared" ca="1" si="1"/>
        <v>#N/A</v>
      </c>
    </row>
    <row r="9" spans="1:4" x14ac:dyDescent="0.25">
      <c r="A9">
        <v>0</v>
      </c>
      <c r="B9">
        <v>0</v>
      </c>
      <c r="C9" s="2" t="e">
        <f t="shared" si="0"/>
        <v>#N/A</v>
      </c>
      <c r="D9" s="2" t="e">
        <f t="shared" ca="1" si="1"/>
        <v>#N/A</v>
      </c>
    </row>
    <row r="10" spans="1:4" x14ac:dyDescent="0.25">
      <c r="A10">
        <v>0</v>
      </c>
      <c r="B10">
        <v>0</v>
      </c>
      <c r="C10" s="2" t="e">
        <f t="shared" si="0"/>
        <v>#N/A</v>
      </c>
      <c r="D10" s="2" t="e">
        <f t="shared" ca="1" si="1"/>
        <v>#N/A</v>
      </c>
    </row>
    <row r="11" spans="1:4" x14ac:dyDescent="0.25">
      <c r="A11">
        <v>0</v>
      </c>
      <c r="B11">
        <v>0</v>
      </c>
      <c r="C11" s="2" t="e">
        <f t="shared" si="0"/>
        <v>#N/A</v>
      </c>
      <c r="D11" s="2" t="e">
        <f t="shared" ca="1" si="1"/>
        <v>#N/A</v>
      </c>
    </row>
    <row r="12" spans="1:4" x14ac:dyDescent="0.25">
      <c r="A12">
        <v>0</v>
      </c>
      <c r="B12">
        <v>0</v>
      </c>
      <c r="C12" s="2" t="e">
        <f t="shared" si="0"/>
        <v>#N/A</v>
      </c>
      <c r="D12" s="2" t="e">
        <f t="shared" ca="1" si="1"/>
        <v>#N/A</v>
      </c>
    </row>
    <row r="13" spans="1:4" x14ac:dyDescent="0.25">
      <c r="A13">
        <v>0</v>
      </c>
      <c r="B13">
        <v>0</v>
      </c>
      <c r="C13" s="2" t="e">
        <f t="shared" si="0"/>
        <v>#N/A</v>
      </c>
      <c r="D13" s="2" t="e">
        <f t="shared" ca="1" si="1"/>
        <v>#N/A</v>
      </c>
    </row>
    <row r="14" spans="1:4" x14ac:dyDescent="0.25">
      <c r="A14">
        <v>27</v>
      </c>
      <c r="B14">
        <v>178</v>
      </c>
      <c r="C14" s="2">
        <f t="shared" si="0"/>
        <v>13.65</v>
      </c>
      <c r="D14" s="2">
        <f t="shared" ca="1" si="1"/>
        <v>22.65</v>
      </c>
    </row>
    <row r="15" spans="1:4" x14ac:dyDescent="0.25">
      <c r="A15">
        <v>28</v>
      </c>
      <c r="B15">
        <v>178</v>
      </c>
      <c r="C15" s="2">
        <f t="shared" si="0"/>
        <v>14.65</v>
      </c>
      <c r="D15" s="2">
        <f t="shared" ca="1" si="1"/>
        <v>23.65</v>
      </c>
    </row>
    <row r="16" spans="1:4" x14ac:dyDescent="0.25">
      <c r="A16">
        <v>0</v>
      </c>
      <c r="B16">
        <v>0</v>
      </c>
      <c r="C16" s="2" t="e">
        <f t="shared" si="0"/>
        <v>#N/A</v>
      </c>
      <c r="D16" s="2" t="e">
        <f t="shared" ca="1" si="1"/>
        <v>#N/A</v>
      </c>
    </row>
    <row r="17" spans="1:4" x14ac:dyDescent="0.25">
      <c r="A17">
        <v>0</v>
      </c>
      <c r="B17">
        <v>0</v>
      </c>
      <c r="C17" s="2" t="e">
        <f t="shared" si="0"/>
        <v>#N/A</v>
      </c>
      <c r="D17" s="2" t="e">
        <f t="shared" ca="1" si="1"/>
        <v>#N/A</v>
      </c>
    </row>
    <row r="18" spans="1:4" x14ac:dyDescent="0.25">
      <c r="A18">
        <v>0</v>
      </c>
      <c r="B18">
        <v>0</v>
      </c>
      <c r="C18" s="2" t="e">
        <f t="shared" si="0"/>
        <v>#N/A</v>
      </c>
      <c r="D18" s="2" t="e">
        <f t="shared" ca="1" si="1"/>
        <v>#N/A</v>
      </c>
    </row>
    <row r="19" spans="1:4" x14ac:dyDescent="0.25">
      <c r="A19">
        <v>0</v>
      </c>
      <c r="B19">
        <v>0</v>
      </c>
      <c r="C19" s="2" t="e">
        <f t="shared" si="0"/>
        <v>#N/A</v>
      </c>
      <c r="D19" s="2" t="e">
        <f t="shared" ca="1" si="1"/>
        <v>#N/A</v>
      </c>
    </row>
    <row r="20" spans="1:4" x14ac:dyDescent="0.25">
      <c r="A20">
        <v>0</v>
      </c>
      <c r="B20">
        <v>0</v>
      </c>
      <c r="C20" s="2" t="e">
        <f t="shared" si="0"/>
        <v>#N/A</v>
      </c>
      <c r="D20" s="2" t="e">
        <f t="shared" ca="1" si="1"/>
        <v>#N/A</v>
      </c>
    </row>
    <row r="21" spans="1:4" x14ac:dyDescent="0.25">
      <c r="A21">
        <v>0</v>
      </c>
      <c r="B21">
        <v>0</v>
      </c>
      <c r="C21" s="2" t="e">
        <f t="shared" si="0"/>
        <v>#N/A</v>
      </c>
      <c r="D21" s="2" t="e">
        <f t="shared" ca="1" si="1"/>
        <v>#N/A</v>
      </c>
    </row>
    <row r="22" spans="1:4" x14ac:dyDescent="0.25">
      <c r="A22">
        <v>0</v>
      </c>
      <c r="B22">
        <v>0</v>
      </c>
      <c r="C22" s="2" t="e">
        <f t="shared" si="0"/>
        <v>#N/A</v>
      </c>
      <c r="D22" s="2" t="e">
        <f t="shared" ca="1" si="1"/>
        <v>#N/A</v>
      </c>
    </row>
    <row r="23" spans="1:4" x14ac:dyDescent="0.25">
      <c r="A23">
        <v>0</v>
      </c>
      <c r="B23">
        <v>0</v>
      </c>
      <c r="C23" s="2" t="e">
        <f t="shared" si="0"/>
        <v>#N/A</v>
      </c>
      <c r="D23" s="2" t="e">
        <f t="shared" ca="1" si="1"/>
        <v>#N/A</v>
      </c>
    </row>
    <row r="24" spans="1:4" x14ac:dyDescent="0.25">
      <c r="A24">
        <v>0</v>
      </c>
      <c r="B24">
        <v>0</v>
      </c>
      <c r="C24" s="2" t="e">
        <f t="shared" si="0"/>
        <v>#N/A</v>
      </c>
      <c r="D24" s="2" t="e">
        <f t="shared" ca="1" si="1"/>
        <v>#N/A</v>
      </c>
    </row>
    <row r="25" spans="1:4" x14ac:dyDescent="0.25">
      <c r="A25">
        <v>0</v>
      </c>
      <c r="B25">
        <v>0</v>
      </c>
      <c r="C25" s="2" t="e">
        <f t="shared" si="0"/>
        <v>#N/A</v>
      </c>
      <c r="D25" s="2" t="e">
        <f t="shared" ca="1" si="1"/>
        <v>#N/A</v>
      </c>
    </row>
    <row r="26" spans="1:4" x14ac:dyDescent="0.25">
      <c r="A26">
        <v>0</v>
      </c>
      <c r="B26">
        <v>0</v>
      </c>
      <c r="C26" s="2" t="e">
        <f t="shared" si="0"/>
        <v>#N/A</v>
      </c>
      <c r="D26" s="2" t="e">
        <f t="shared" ca="1" si="1"/>
        <v>#N/A</v>
      </c>
    </row>
    <row r="27" spans="1:4" x14ac:dyDescent="0.25">
      <c r="A27">
        <v>53</v>
      </c>
      <c r="B27">
        <v>288</v>
      </c>
      <c r="C27" s="2">
        <f t="shared" si="0"/>
        <v>31.400000000000002</v>
      </c>
      <c r="D27" s="2">
        <f t="shared" ca="1" si="1"/>
        <v>45.875</v>
      </c>
    </row>
    <row r="28" spans="1:4" x14ac:dyDescent="0.25">
      <c r="A28">
        <v>0</v>
      </c>
      <c r="B28">
        <v>0</v>
      </c>
      <c r="C28" s="2" t="e">
        <f t="shared" si="0"/>
        <v>#N/A</v>
      </c>
      <c r="D28" s="2" t="e">
        <f t="shared" ca="1" si="1"/>
        <v>#N/A</v>
      </c>
    </row>
    <row r="29" spans="1:4" x14ac:dyDescent="0.25">
      <c r="A29">
        <v>0</v>
      </c>
      <c r="B29">
        <v>0</v>
      </c>
      <c r="C29" s="2" t="e">
        <f t="shared" si="0"/>
        <v>#N/A</v>
      </c>
      <c r="D29" s="2" t="e">
        <f t="shared" ca="1" si="1"/>
        <v>#N/A</v>
      </c>
    </row>
    <row r="30" spans="1:4" x14ac:dyDescent="0.25">
      <c r="A30">
        <v>0</v>
      </c>
      <c r="B30">
        <v>0</v>
      </c>
      <c r="C30" s="2" t="e">
        <f t="shared" si="0"/>
        <v>#N/A</v>
      </c>
      <c r="D30" s="2" t="e">
        <f t="shared" ca="1" si="1"/>
        <v>#N/A</v>
      </c>
    </row>
    <row r="31" spans="1:4" x14ac:dyDescent="0.25">
      <c r="A31">
        <v>0</v>
      </c>
      <c r="B31">
        <v>0</v>
      </c>
      <c r="C31" s="2" t="e">
        <f t="shared" si="0"/>
        <v>#N/A</v>
      </c>
      <c r="D31" s="2" t="e">
        <f t="shared" ca="1" si="1"/>
        <v>#N/A</v>
      </c>
    </row>
    <row r="32" spans="1:4" x14ac:dyDescent="0.25">
      <c r="A32">
        <v>0</v>
      </c>
      <c r="B32">
        <v>0</v>
      </c>
      <c r="C32" s="2" t="e">
        <f t="shared" si="0"/>
        <v>#N/A</v>
      </c>
      <c r="D32" s="2" t="e">
        <f t="shared" ca="1" si="1"/>
        <v>#N/A</v>
      </c>
    </row>
    <row r="33" spans="1:4" x14ac:dyDescent="0.25">
      <c r="A33">
        <v>0</v>
      </c>
      <c r="B33">
        <v>0</v>
      </c>
      <c r="C33" s="2" t="e">
        <f t="shared" si="0"/>
        <v>#N/A</v>
      </c>
      <c r="D33" s="2" t="e">
        <f t="shared" ca="1" si="1"/>
        <v>#N/A</v>
      </c>
    </row>
    <row r="34" spans="1:4" x14ac:dyDescent="0.25">
      <c r="A34">
        <v>0</v>
      </c>
      <c r="B34">
        <v>0</v>
      </c>
      <c r="C34" s="2" t="e">
        <f t="shared" si="0"/>
        <v>#N/A</v>
      </c>
      <c r="D34" s="2" t="e">
        <f t="shared" ca="1" si="1"/>
        <v>#N/A</v>
      </c>
    </row>
    <row r="35" spans="1:4" x14ac:dyDescent="0.25">
      <c r="A35">
        <v>0</v>
      </c>
      <c r="B35">
        <v>0</v>
      </c>
      <c r="C35" s="2" t="e">
        <f t="shared" si="0"/>
        <v>#N/A</v>
      </c>
      <c r="D35" s="2" t="e">
        <f t="shared" ca="1" si="1"/>
        <v>#N/A</v>
      </c>
    </row>
    <row r="36" spans="1:4" x14ac:dyDescent="0.25">
      <c r="A36">
        <v>0</v>
      </c>
      <c r="B36">
        <v>0</v>
      </c>
      <c r="C36" s="2" t="e">
        <f t="shared" si="0"/>
        <v>#N/A</v>
      </c>
      <c r="D36" s="2" t="e">
        <f t="shared" ca="1" si="1"/>
        <v>#N/A</v>
      </c>
    </row>
    <row r="37" spans="1:4" x14ac:dyDescent="0.25">
      <c r="A37">
        <v>0</v>
      </c>
      <c r="B37">
        <v>0</v>
      </c>
      <c r="C37" s="2" t="e">
        <f t="shared" si="0"/>
        <v>#N/A</v>
      </c>
      <c r="D37" s="2" t="e">
        <f t="shared" ca="1" si="1"/>
        <v>#N/A</v>
      </c>
    </row>
    <row r="38" spans="1:4" x14ac:dyDescent="0.25">
      <c r="A38">
        <v>0</v>
      </c>
      <c r="B38">
        <v>0</v>
      </c>
      <c r="C38" s="2" t="e">
        <f t="shared" si="0"/>
        <v>#N/A</v>
      </c>
      <c r="D38" s="2" t="e">
        <f t="shared" ca="1" si="1"/>
        <v>#N/A</v>
      </c>
    </row>
    <row r="39" spans="1:4" x14ac:dyDescent="0.25">
      <c r="A39">
        <v>0</v>
      </c>
      <c r="B39">
        <v>0</v>
      </c>
      <c r="C39" s="2" t="e">
        <f t="shared" si="0"/>
        <v>#N/A</v>
      </c>
      <c r="D39" s="2" t="e">
        <f t="shared" ca="1" si="1"/>
        <v>#N/A</v>
      </c>
    </row>
    <row r="40" spans="1:4" x14ac:dyDescent="0.25">
      <c r="A40">
        <v>0</v>
      </c>
      <c r="B40">
        <v>0</v>
      </c>
      <c r="C40" s="2" t="e">
        <f t="shared" si="0"/>
        <v>#N/A</v>
      </c>
      <c r="D40" s="2" t="e">
        <f t="shared" ca="1" si="1"/>
        <v>#N/A</v>
      </c>
    </row>
    <row r="41" spans="1:4" x14ac:dyDescent="0.25">
      <c r="A41">
        <v>0</v>
      </c>
      <c r="B41">
        <v>0</v>
      </c>
      <c r="C41" s="2" t="e">
        <f t="shared" si="0"/>
        <v>#N/A</v>
      </c>
      <c r="D41" s="2" t="e">
        <f t="shared" ca="1" si="1"/>
        <v>#N/A</v>
      </c>
    </row>
    <row r="42" spans="1:4" x14ac:dyDescent="0.25">
      <c r="A42">
        <v>0</v>
      </c>
      <c r="B42">
        <v>0</v>
      </c>
      <c r="C42" s="2" t="e">
        <f t="shared" si="0"/>
        <v>#N/A</v>
      </c>
      <c r="D42" s="2" t="e">
        <f t="shared" ca="1" si="1"/>
        <v>#N/A</v>
      </c>
    </row>
    <row r="43" spans="1:4" x14ac:dyDescent="0.25">
      <c r="A43">
        <v>0</v>
      </c>
      <c r="B43">
        <v>0</v>
      </c>
      <c r="C43" s="2" t="e">
        <f t="shared" si="0"/>
        <v>#N/A</v>
      </c>
      <c r="D43" s="2" t="e">
        <f t="shared" ca="1" si="1"/>
        <v>#N/A</v>
      </c>
    </row>
    <row r="44" spans="1:4" x14ac:dyDescent="0.25">
      <c r="A44">
        <v>0</v>
      </c>
      <c r="B44">
        <v>0</v>
      </c>
      <c r="C44" s="2" t="e">
        <f t="shared" si="0"/>
        <v>#N/A</v>
      </c>
      <c r="D44" s="2" t="e">
        <f t="shared" ca="1" si="1"/>
        <v>#N/A</v>
      </c>
    </row>
    <row r="45" spans="1:4" x14ac:dyDescent="0.25">
      <c r="A45">
        <v>0</v>
      </c>
      <c r="B45">
        <v>0</v>
      </c>
      <c r="C45" s="2" t="e">
        <f t="shared" si="0"/>
        <v>#N/A</v>
      </c>
      <c r="D45" s="2" t="e">
        <f t="shared" ca="1" si="1"/>
        <v>#N/A</v>
      </c>
    </row>
    <row r="46" spans="1:4" x14ac:dyDescent="0.25">
      <c r="A46">
        <v>0</v>
      </c>
      <c r="B46">
        <v>0</v>
      </c>
      <c r="C46" s="2" t="e">
        <f t="shared" si="0"/>
        <v>#N/A</v>
      </c>
      <c r="D46" s="2" t="e">
        <f t="shared" ca="1" si="1"/>
        <v>#N/A</v>
      </c>
    </row>
    <row r="47" spans="1:4" x14ac:dyDescent="0.25">
      <c r="A47">
        <v>0</v>
      </c>
      <c r="B47">
        <v>0</v>
      </c>
      <c r="C47" s="2" t="e">
        <f t="shared" si="0"/>
        <v>#N/A</v>
      </c>
      <c r="D47" s="2" t="e">
        <f t="shared" ca="1" si="1"/>
        <v>#N/A</v>
      </c>
    </row>
    <row r="48" spans="1:4" x14ac:dyDescent="0.25">
      <c r="A48">
        <v>0</v>
      </c>
      <c r="B48">
        <v>0</v>
      </c>
      <c r="C48" s="2" t="e">
        <f t="shared" si="0"/>
        <v>#N/A</v>
      </c>
      <c r="D48" s="2" t="e">
        <f t="shared" ca="1" si="1"/>
        <v>#N/A</v>
      </c>
    </row>
    <row r="49" spans="1:4" x14ac:dyDescent="0.25">
      <c r="A49">
        <v>0</v>
      </c>
      <c r="B49">
        <v>0</v>
      </c>
      <c r="C49" s="2" t="e">
        <f t="shared" si="0"/>
        <v>#N/A</v>
      </c>
      <c r="D49" s="2" t="e">
        <f t="shared" ca="1" si="1"/>
        <v>#N/A</v>
      </c>
    </row>
    <row r="50" spans="1:4" x14ac:dyDescent="0.25">
      <c r="A50">
        <v>0</v>
      </c>
      <c r="B50">
        <v>0</v>
      </c>
      <c r="C50" s="2" t="e">
        <f t="shared" si="0"/>
        <v>#N/A</v>
      </c>
      <c r="D50" s="2" t="e">
        <f t="shared" ca="1" si="1"/>
        <v>#N/A</v>
      </c>
    </row>
    <row r="51" spans="1:4" x14ac:dyDescent="0.25">
      <c r="A51">
        <v>0</v>
      </c>
      <c r="B51">
        <v>0</v>
      </c>
      <c r="C51" s="2" t="e">
        <f t="shared" si="0"/>
        <v>#N/A</v>
      </c>
      <c r="D51" s="2" t="e">
        <f t="shared" ca="1" si="1"/>
        <v>#N/A</v>
      </c>
    </row>
    <row r="52" spans="1:4" x14ac:dyDescent="0.25">
      <c r="A52">
        <v>0</v>
      </c>
      <c r="B52">
        <v>0</v>
      </c>
      <c r="C52" s="2" t="e">
        <f t="shared" si="0"/>
        <v>#N/A</v>
      </c>
      <c r="D52" s="2" t="e">
        <f t="shared" ca="1" si="1"/>
        <v>#N/A</v>
      </c>
    </row>
    <row r="53" spans="1:4" x14ac:dyDescent="0.25">
      <c r="A53">
        <v>0</v>
      </c>
      <c r="B53">
        <v>0</v>
      </c>
      <c r="C53" s="2" t="e">
        <f t="shared" si="0"/>
        <v>#N/A</v>
      </c>
      <c r="D53" s="2" t="e">
        <f t="shared" ca="1" si="1"/>
        <v>#N/A</v>
      </c>
    </row>
    <row r="54" spans="1:4" x14ac:dyDescent="0.25">
      <c r="A54">
        <v>0</v>
      </c>
      <c r="B54">
        <v>0</v>
      </c>
      <c r="C54" s="2" t="e">
        <f t="shared" si="0"/>
        <v>#N/A</v>
      </c>
      <c r="D54" s="2" t="e">
        <f t="shared" ca="1" si="1"/>
        <v>#N/A</v>
      </c>
    </row>
    <row r="55" spans="1:4" x14ac:dyDescent="0.25">
      <c r="A55">
        <v>0</v>
      </c>
      <c r="B55">
        <v>0</v>
      </c>
      <c r="C55" s="2" t="e">
        <f t="shared" si="0"/>
        <v>#N/A</v>
      </c>
      <c r="D55" s="2" t="e">
        <f t="shared" ca="1" si="1"/>
        <v>#N/A</v>
      </c>
    </row>
    <row r="56" spans="1:4" x14ac:dyDescent="0.25">
      <c r="A56">
        <v>0</v>
      </c>
      <c r="B56">
        <v>0</v>
      </c>
      <c r="C56" s="2" t="e">
        <f t="shared" si="0"/>
        <v>#N/A</v>
      </c>
      <c r="D56" s="2" t="e">
        <f t="shared" ca="1" si="1"/>
        <v>#N/A</v>
      </c>
    </row>
    <row r="57" spans="1:4" x14ac:dyDescent="0.25">
      <c r="A57">
        <v>0</v>
      </c>
      <c r="B57">
        <v>0</v>
      </c>
      <c r="C57" s="2" t="e">
        <f t="shared" si="0"/>
        <v>#N/A</v>
      </c>
      <c r="D57" s="2" t="e">
        <f t="shared" ca="1" si="1"/>
        <v>#N/A</v>
      </c>
    </row>
    <row r="58" spans="1:4" x14ac:dyDescent="0.25">
      <c r="A58">
        <v>0</v>
      </c>
      <c r="B58">
        <v>0</v>
      </c>
      <c r="C58" s="2" t="e">
        <f t="shared" si="0"/>
        <v>#N/A</v>
      </c>
      <c r="D58" s="2" t="e">
        <f t="shared" ca="1" si="1"/>
        <v>#N/A</v>
      </c>
    </row>
    <row r="59" spans="1:4" x14ac:dyDescent="0.25">
      <c r="A59">
        <v>0</v>
      </c>
      <c r="B59">
        <v>0</v>
      </c>
      <c r="C59" s="2" t="e">
        <f t="shared" si="0"/>
        <v>#N/A</v>
      </c>
      <c r="D59" s="2" t="e">
        <f t="shared" ca="1" si="1"/>
        <v>#N/A</v>
      </c>
    </row>
    <row r="60" spans="1:4" x14ac:dyDescent="0.25">
      <c r="A60">
        <v>0</v>
      </c>
      <c r="B60">
        <v>0</v>
      </c>
      <c r="C60" s="2" t="e">
        <f t="shared" si="0"/>
        <v>#N/A</v>
      </c>
      <c r="D60" s="2" t="e">
        <f t="shared" ca="1" si="1"/>
        <v>#N/A</v>
      </c>
    </row>
    <row r="61" spans="1:4" x14ac:dyDescent="0.25">
      <c r="A61">
        <v>0</v>
      </c>
      <c r="B61">
        <v>0</v>
      </c>
      <c r="C61" s="2" t="e">
        <f t="shared" si="0"/>
        <v>#N/A</v>
      </c>
      <c r="D61" s="2" t="e">
        <f t="shared" ca="1" si="1"/>
        <v>#N/A</v>
      </c>
    </row>
    <row r="62" spans="1:4" x14ac:dyDescent="0.25">
      <c r="A62">
        <v>0</v>
      </c>
      <c r="B62">
        <v>0</v>
      </c>
      <c r="C62" s="2" t="e">
        <f t="shared" si="0"/>
        <v>#N/A</v>
      </c>
      <c r="D62" s="2" t="e">
        <f t="shared" ca="1" si="1"/>
        <v>#N/A</v>
      </c>
    </row>
    <row r="63" spans="1:4" x14ac:dyDescent="0.25">
      <c r="A63">
        <v>0</v>
      </c>
      <c r="B63">
        <v>0</v>
      </c>
      <c r="C63" s="2" t="e">
        <f t="shared" si="0"/>
        <v>#N/A</v>
      </c>
      <c r="D63" s="2" t="e">
        <f t="shared" ca="1" si="1"/>
        <v>#N/A</v>
      </c>
    </row>
    <row r="64" spans="1:4" x14ac:dyDescent="0.25">
      <c r="A64">
        <v>0</v>
      </c>
      <c r="B64">
        <v>0</v>
      </c>
      <c r="C64" s="2" t="e">
        <f t="shared" si="0"/>
        <v>#N/A</v>
      </c>
      <c r="D64" s="2" t="e">
        <f t="shared" ca="1" si="1"/>
        <v>#N/A</v>
      </c>
    </row>
    <row r="65" spans="1:4" x14ac:dyDescent="0.25">
      <c r="A65">
        <v>0</v>
      </c>
      <c r="B65">
        <v>0</v>
      </c>
      <c r="C65" s="2" t="e">
        <f t="shared" si="0"/>
        <v>#N/A</v>
      </c>
      <c r="D65" s="2" t="e">
        <f t="shared" ca="1" si="1"/>
        <v>#N/A</v>
      </c>
    </row>
    <row r="66" spans="1:4" x14ac:dyDescent="0.25">
      <c r="A66">
        <v>0</v>
      </c>
      <c r="B66">
        <v>0</v>
      </c>
      <c r="C66" s="2" t="e">
        <f t="shared" si="0"/>
        <v>#N/A</v>
      </c>
      <c r="D66" s="2" t="e">
        <f t="shared" ca="1" si="1"/>
        <v>#N/A</v>
      </c>
    </row>
    <row r="67" spans="1:4" x14ac:dyDescent="0.25">
      <c r="A67">
        <v>0</v>
      </c>
      <c r="B67">
        <v>0</v>
      </c>
      <c r="C67" s="2" t="e">
        <f t="shared" si="0"/>
        <v>#N/A</v>
      </c>
      <c r="D67" s="2" t="e">
        <f t="shared" ca="1" si="1"/>
        <v>#N/A</v>
      </c>
    </row>
    <row r="68" spans="1:4" x14ac:dyDescent="0.25">
      <c r="A68">
        <v>0</v>
      </c>
      <c r="B68">
        <v>0</v>
      </c>
      <c r="C68" s="2" t="e">
        <f t="shared" si="0"/>
        <v>#N/A</v>
      </c>
      <c r="D68" s="2" t="e">
        <f t="shared" ca="1" si="1"/>
        <v>#N/A</v>
      </c>
    </row>
    <row r="69" spans="1:4" x14ac:dyDescent="0.25">
      <c r="A69">
        <v>0</v>
      </c>
      <c r="B69">
        <v>0</v>
      </c>
      <c r="C69" s="2" t="e">
        <f t="shared" si="0"/>
        <v>#N/A</v>
      </c>
      <c r="D69" s="2" t="e">
        <f t="shared" ca="1" si="1"/>
        <v>#N/A</v>
      </c>
    </row>
    <row r="70" spans="1:4" x14ac:dyDescent="0.25">
      <c r="A70">
        <v>0</v>
      </c>
      <c r="B70">
        <v>0</v>
      </c>
      <c r="C70" s="2" t="e">
        <f t="shared" si="0"/>
        <v>#N/A</v>
      </c>
      <c r="D70" s="2" t="e">
        <f t="shared" ca="1" si="1"/>
        <v>#N/A</v>
      </c>
    </row>
    <row r="71" spans="1:4" x14ac:dyDescent="0.25">
      <c r="A71">
        <v>0</v>
      </c>
      <c r="B71">
        <v>0</v>
      </c>
      <c r="C71" s="2" t="e">
        <f t="shared" ref="C71:C80" si="2">IF(A71 &gt; 0, A71-B71*0.075, NA())</f>
        <v>#N/A</v>
      </c>
      <c r="D71" s="2" t="e">
        <f t="shared" ref="D71:D80" ca="1" si="3">IF(A71 &gt; 0,A71 - 0.075*(B71-INDIRECT("'Data Attributes'!B"&amp;ROW())), NA())</f>
        <v>#N/A</v>
      </c>
    </row>
    <row r="72" spans="1:4" x14ac:dyDescent="0.25">
      <c r="A72">
        <v>0</v>
      </c>
      <c r="B72">
        <v>0</v>
      </c>
      <c r="C72" s="2" t="e">
        <f t="shared" si="2"/>
        <v>#N/A</v>
      </c>
      <c r="D72" s="2" t="e">
        <f t="shared" ca="1" si="3"/>
        <v>#N/A</v>
      </c>
    </row>
    <row r="73" spans="1:4" x14ac:dyDescent="0.25">
      <c r="A73">
        <v>0</v>
      </c>
      <c r="B73">
        <v>0</v>
      </c>
      <c r="C73" s="2" t="e">
        <f t="shared" si="2"/>
        <v>#N/A</v>
      </c>
      <c r="D73" s="2" t="e">
        <f t="shared" ca="1" si="3"/>
        <v>#N/A</v>
      </c>
    </row>
    <row r="74" spans="1:4" x14ac:dyDescent="0.25">
      <c r="A74">
        <v>0</v>
      </c>
      <c r="B74">
        <v>0</v>
      </c>
      <c r="C74" s="2" t="e">
        <f t="shared" si="2"/>
        <v>#N/A</v>
      </c>
      <c r="D74" s="2" t="e">
        <f t="shared" ca="1" si="3"/>
        <v>#N/A</v>
      </c>
    </row>
    <row r="75" spans="1:4" x14ac:dyDescent="0.25">
      <c r="A75">
        <v>0</v>
      </c>
      <c r="B75">
        <v>0</v>
      </c>
      <c r="C75" s="2" t="e">
        <f t="shared" si="2"/>
        <v>#N/A</v>
      </c>
      <c r="D75" s="2" t="e">
        <f t="shared" ca="1" si="3"/>
        <v>#N/A</v>
      </c>
    </row>
    <row r="76" spans="1:4" x14ac:dyDescent="0.25">
      <c r="A76">
        <v>0</v>
      </c>
      <c r="B76">
        <v>0</v>
      </c>
      <c r="C76" s="2" t="e">
        <f t="shared" si="2"/>
        <v>#N/A</v>
      </c>
      <c r="D76" s="2" t="e">
        <f t="shared" ca="1" si="3"/>
        <v>#N/A</v>
      </c>
    </row>
    <row r="77" spans="1:4" x14ac:dyDescent="0.25">
      <c r="A77">
        <v>0</v>
      </c>
      <c r="B77">
        <v>0</v>
      </c>
      <c r="C77" s="2" t="e">
        <f t="shared" si="2"/>
        <v>#N/A</v>
      </c>
      <c r="D77" s="2" t="e">
        <f t="shared" ca="1" si="3"/>
        <v>#N/A</v>
      </c>
    </row>
    <row r="78" spans="1:4" x14ac:dyDescent="0.25">
      <c r="A78">
        <v>0</v>
      </c>
      <c r="B78">
        <v>0</v>
      </c>
      <c r="C78" s="2" t="e">
        <f t="shared" si="2"/>
        <v>#N/A</v>
      </c>
      <c r="D78" s="2" t="e">
        <f t="shared" ca="1" si="3"/>
        <v>#N/A</v>
      </c>
    </row>
    <row r="79" spans="1:4" x14ac:dyDescent="0.25">
      <c r="A79">
        <v>0</v>
      </c>
      <c r="B79">
        <v>0</v>
      </c>
      <c r="C79" s="2" t="e">
        <f t="shared" si="2"/>
        <v>#N/A</v>
      </c>
      <c r="D79" s="2" t="e">
        <f t="shared" ca="1" si="3"/>
        <v>#N/A</v>
      </c>
    </row>
    <row r="80" spans="1:4" x14ac:dyDescent="0.25">
      <c r="A80">
        <v>200</v>
      </c>
      <c r="B80">
        <v>0</v>
      </c>
      <c r="C80" s="2">
        <f t="shared" si="2"/>
        <v>200</v>
      </c>
      <c r="D80" s="2">
        <f t="shared" ca="1" si="3"/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6" sqref="M6"/>
    </sheetView>
  </sheetViews>
  <sheetFormatPr defaultRowHeight="15" x14ac:dyDescent="0.25"/>
  <sheetData>
    <row r="1" spans="1:15" x14ac:dyDescent="0.25">
      <c r="A1" t="s">
        <v>23</v>
      </c>
      <c r="B1">
        <v>80</v>
      </c>
      <c r="F1" t="s">
        <v>23</v>
      </c>
      <c r="G1">
        <v>35</v>
      </c>
      <c r="L1" t="s">
        <v>25</v>
      </c>
      <c r="M1">
        <v>542</v>
      </c>
      <c r="O1">
        <v>408</v>
      </c>
    </row>
    <row r="2" spans="1:15" x14ac:dyDescent="0.25">
      <c r="A2" t="s">
        <v>17</v>
      </c>
      <c r="B2">
        <v>551</v>
      </c>
      <c r="C2">
        <v>609</v>
      </c>
      <c r="D2">
        <f>(B2+C2)/2</f>
        <v>580</v>
      </c>
      <c r="E2">
        <f>D5/D2</f>
        <v>1.4551724137931035</v>
      </c>
      <c r="G2">
        <v>253</v>
      </c>
      <c r="H2">
        <v>279</v>
      </c>
      <c r="I2">
        <f>(G2+H2)/2</f>
        <v>266</v>
      </c>
      <c r="J2">
        <f>I5/I2</f>
        <v>1.4755639097744362</v>
      </c>
      <c r="L2" t="s">
        <v>26</v>
      </c>
      <c r="M2">
        <v>1.8</v>
      </c>
      <c r="O2">
        <v>1.8</v>
      </c>
    </row>
    <row r="3" spans="1:15" x14ac:dyDescent="0.25">
      <c r="A3" t="s">
        <v>18</v>
      </c>
      <c r="B3">
        <v>690</v>
      </c>
      <c r="C3">
        <v>762</v>
      </c>
      <c r="D3">
        <f>(B3+C3)/2</f>
        <v>726</v>
      </c>
      <c r="L3" t="s">
        <v>27</v>
      </c>
      <c r="M3">
        <v>497</v>
      </c>
      <c r="O3">
        <v>489</v>
      </c>
    </row>
    <row r="4" spans="1:15" x14ac:dyDescent="0.25">
      <c r="A4" t="s">
        <v>19</v>
      </c>
      <c r="B4">
        <v>745</v>
      </c>
      <c r="C4">
        <v>823</v>
      </c>
      <c r="D4">
        <f>(B4+C4)/2</f>
        <v>784</v>
      </c>
      <c r="E4">
        <f>D5/D4</f>
        <v>1.0765306122448979</v>
      </c>
      <c r="G4">
        <v>344</v>
      </c>
      <c r="H4">
        <v>380</v>
      </c>
      <c r="I4">
        <f>(G4+H4)/2</f>
        <v>362</v>
      </c>
      <c r="J4">
        <f>I5/I4</f>
        <v>1.0842541436464088</v>
      </c>
      <c r="L4" t="s">
        <v>24</v>
      </c>
      <c r="M4">
        <v>624</v>
      </c>
      <c r="O4">
        <v>624</v>
      </c>
    </row>
    <row r="5" spans="1:15" x14ac:dyDescent="0.25">
      <c r="A5" t="s">
        <v>20</v>
      </c>
      <c r="B5">
        <v>802</v>
      </c>
      <c r="C5">
        <v>886</v>
      </c>
      <c r="D5">
        <f>(B5+C5)/2</f>
        <v>844</v>
      </c>
      <c r="E5">
        <f>D7/D5</f>
        <v>1.1848341232227488</v>
      </c>
      <c r="G5">
        <v>373</v>
      </c>
      <c r="H5">
        <v>412</v>
      </c>
      <c r="I5">
        <f>(G5+H5)/2</f>
        <v>392.5</v>
      </c>
      <c r="L5" t="s">
        <v>28</v>
      </c>
      <c r="M5">
        <f>M1/M2/M3*M4</f>
        <v>378.05499664654587</v>
      </c>
      <c r="O5">
        <f>O1/O2/O3*O4</f>
        <v>289.2433537832311</v>
      </c>
    </row>
    <row r="6" spans="1:15" x14ac:dyDescent="0.25">
      <c r="A6" t="s">
        <v>21</v>
      </c>
      <c r="B6">
        <v>905</v>
      </c>
      <c r="C6">
        <v>1000</v>
      </c>
      <c r="D6">
        <f>(B6+C6)/2</f>
        <v>952.5</v>
      </c>
      <c r="E6">
        <f>D7/D6</f>
        <v>1.0498687664041995</v>
      </c>
      <c r="L6" t="s">
        <v>29</v>
      </c>
      <c r="M6">
        <f>G5*E5</f>
        <v>441.94312796208533</v>
      </c>
      <c r="O6">
        <f>K5*G5</f>
        <v>0</v>
      </c>
    </row>
    <row r="7" spans="1:15" x14ac:dyDescent="0.25">
      <c r="A7" t="s">
        <v>22</v>
      </c>
      <c r="B7">
        <v>950</v>
      </c>
      <c r="C7">
        <v>1050</v>
      </c>
      <c r="D7">
        <f>(B7+C7)/2</f>
        <v>1000</v>
      </c>
      <c r="M7" t="s">
        <v>22</v>
      </c>
      <c r="O7" t="s">
        <v>19</v>
      </c>
    </row>
    <row r="10" spans="1:15" x14ac:dyDescent="0.25">
      <c r="A10" t="s">
        <v>23</v>
      </c>
      <c r="B10">
        <v>62</v>
      </c>
      <c r="L10" t="s">
        <v>25</v>
      </c>
      <c r="M10">
        <v>1632</v>
      </c>
    </row>
    <row r="11" spans="1:15" x14ac:dyDescent="0.25">
      <c r="B11">
        <v>253</v>
      </c>
      <c r="C11">
        <v>279</v>
      </c>
      <c r="D11">
        <f>(B11+C11)/2</f>
        <v>266</v>
      </c>
      <c r="E11">
        <f>D14/D11</f>
        <v>2.5432330827067671</v>
      </c>
      <c r="L11" t="s">
        <v>26</v>
      </c>
      <c r="M11">
        <v>1.8</v>
      </c>
    </row>
    <row r="12" spans="1:15" x14ac:dyDescent="0.25">
      <c r="L12" t="s">
        <v>27</v>
      </c>
      <c r="M12">
        <v>2482</v>
      </c>
    </row>
    <row r="13" spans="1:15" x14ac:dyDescent="0.25">
      <c r="B13">
        <v>597</v>
      </c>
      <c r="C13">
        <v>659</v>
      </c>
      <c r="D13">
        <f>(B13+C13)/2</f>
        <v>628</v>
      </c>
      <c r="E13">
        <f>D14/D13</f>
        <v>1.0772292993630572</v>
      </c>
      <c r="L13" t="s">
        <v>24</v>
      </c>
      <c r="M13">
        <v>2597</v>
      </c>
    </row>
    <row r="14" spans="1:15" x14ac:dyDescent="0.25">
      <c r="B14">
        <v>643</v>
      </c>
      <c r="C14">
        <v>710</v>
      </c>
      <c r="D14">
        <f>(B14+C14)/2</f>
        <v>676.5</v>
      </c>
      <c r="E14">
        <f>D15/D14</f>
        <v>1.1308203991130821</v>
      </c>
      <c r="L14" t="s">
        <v>28</v>
      </c>
      <c r="M14">
        <f>M10/M11/M12*M13</f>
        <v>948.67579908675793</v>
      </c>
    </row>
    <row r="15" spans="1:15" x14ac:dyDescent="0.25">
      <c r="B15">
        <v>727</v>
      </c>
      <c r="C15">
        <v>803</v>
      </c>
      <c r="D15">
        <f>(B15+C15)/2</f>
        <v>765</v>
      </c>
      <c r="L15" t="s">
        <v>29</v>
      </c>
      <c r="M15">
        <f>I14*E14</f>
        <v>0</v>
      </c>
    </row>
    <row r="16" spans="1:15" x14ac:dyDescent="0.25">
      <c r="M1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Attribute</vt:lpstr>
      <vt:lpstr>Graph Gear Attributes</vt:lpstr>
      <vt:lpstr>Data Attributes</vt:lpstr>
      <vt:lpstr>Retaliation</vt:lpstr>
      <vt:lpstr>Weapon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2015-10-01T18:02:41Z</dcterms:modified>
</cp:coreProperties>
</file>