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eldnames_renamed" sheetId="1" r:id="rId4"/>
    <sheet state="visible" name="Factor Loadings(significant)" sheetId="2" r:id="rId5"/>
    <sheet state="visible" name="CFA Model" sheetId="3" r:id="rId6"/>
    <sheet state="visible" name="Factors threshold" sheetId="4" r:id="rId7"/>
  </sheets>
  <definedNames>
    <definedName hidden="1" localSheetId="0" name="_xlnm._FilterDatabase">Fieldnames_renamed!$A$1:$E$1</definedName>
    <definedName hidden="1" localSheetId="1" name="_xlnm._FilterDatabase">'Factor Loadings(significant)'!$A$1:$G$1</definedName>
    <definedName hidden="1" localSheetId="3" name="_xlnm._FilterDatabase">'Factors threshold'!$A$1:$H$1</definedName>
  </definedNames>
  <calcPr/>
  <extLst>
    <ext uri="GoogleSheetsCustomDataVersion2">
      <go:sheetsCustomData xmlns:go="http://customooxmlschemas.google.com/" r:id="rId8" roundtripDataChecksum="LCImCfZXf0tIxrT0AFu8FLhj7b3ywmCW8BGlLpmA1fc="/>
    </ext>
  </extLst>
</workbook>
</file>

<file path=xl/sharedStrings.xml><?xml version="1.0" encoding="utf-8"?>
<sst xmlns="http://schemas.openxmlformats.org/spreadsheetml/2006/main" count="1405" uniqueCount="440">
  <si>
    <t>Original colname</t>
  </si>
  <si>
    <t>New.Name</t>
  </si>
  <si>
    <t xml:space="preserve">Description </t>
  </si>
  <si>
    <t xml:space="preserve">Use to rename columns (code) </t>
  </si>
  <si>
    <t>Key cols</t>
  </si>
  <si>
    <t>G</t>
  </si>
  <si>
    <t>Games.played</t>
  </si>
  <si>
    <t xml:space="preserve"> games played</t>
  </si>
  <si>
    <t>PA</t>
  </si>
  <si>
    <t>plate.appearances</t>
  </si>
  <si>
    <t xml:space="preserve"> plate appearances</t>
  </si>
  <si>
    <t>H</t>
  </si>
  <si>
    <t>hits</t>
  </si>
  <si>
    <t xml:space="preserve"> hits of the ball</t>
  </si>
  <si>
    <t>HR</t>
  </si>
  <si>
    <t>home.runs</t>
  </si>
  <si>
    <t xml:space="preserve"> home runs</t>
  </si>
  <si>
    <t>R</t>
  </si>
  <si>
    <t>runs.scored</t>
  </si>
  <si>
    <t xml:space="preserve"> runs scored</t>
  </si>
  <si>
    <t>RBI</t>
  </si>
  <si>
    <t>runs.batted.in</t>
  </si>
  <si>
    <t xml:space="preserve">Runs whereby a batter is credited for making a play that allows a run to be scored. </t>
  </si>
  <si>
    <t>SB</t>
  </si>
  <si>
    <t>stolen.base</t>
  </si>
  <si>
    <t xml:space="preserve"> stolen base</t>
  </si>
  <si>
    <t>AVG</t>
  </si>
  <si>
    <t>batting.average</t>
  </si>
  <si>
    <t xml:space="preserve"> batting average (dividing a player's hits by his at-bats)</t>
  </si>
  <si>
    <t>OBP</t>
  </si>
  <si>
    <t>on.base.perc</t>
  </si>
  <si>
    <t xml:space="preserve"> on base percentage</t>
  </si>
  <si>
    <t>Spd</t>
  </si>
  <si>
    <t>running.speed.score</t>
  </si>
  <si>
    <t xml:space="preserve"> running speed score</t>
  </si>
  <si>
    <t>batted.ball</t>
  </si>
  <si>
    <t>hit.batted.ball</t>
  </si>
  <si>
    <t xml:space="preserve"> PA - SO - BB - HBP</t>
  </si>
  <si>
    <t>EV</t>
  </si>
  <si>
    <t>bat.exit.velocity</t>
  </si>
  <si>
    <t xml:space="preserve"> average exit velocity of Batted ball</t>
  </si>
  <si>
    <t>Clutch</t>
  </si>
  <si>
    <t xml:space="preserve"> (Win Probability Added / a hitter's Leverage index for all game events) - (Win Probability Added / Leverage index), which essentially measures how much better a player does in a high leverage situation compared to a neutral situation.</t>
  </si>
  <si>
    <t>Swing.</t>
  </si>
  <si>
    <t>Swing.perc</t>
  </si>
  <si>
    <t xml:space="preserve"> % of total pitches a batter swings at</t>
  </si>
  <si>
    <t>Contact.</t>
  </si>
  <si>
    <t>total.contact.perc</t>
  </si>
  <si>
    <t xml:space="preserve"> total percentage of contact made when swinging at all pitches</t>
  </si>
  <si>
    <t>SwStr.</t>
  </si>
  <si>
    <t>swing.strike.perc</t>
  </si>
  <si>
    <t xml:space="preserve"> Swinging strike %</t>
  </si>
  <si>
    <t>wFB.C</t>
  </si>
  <si>
    <t>ball.fastball.ratio</t>
  </si>
  <si>
    <t xml:space="preserve"> How well does the batter do vs fastballs per 100 pitches?</t>
  </si>
  <si>
    <t>wSL.C</t>
  </si>
  <si>
    <t>ball.sliders.ratio</t>
  </si>
  <si>
    <t xml:space="preserve"> How well does the batter do vs sliders per 100 pitches?</t>
  </si>
  <si>
    <t>wCT.C</t>
  </si>
  <si>
    <t>ball.cutters.ratio</t>
  </si>
  <si>
    <t xml:space="preserve"> How well does the batter do vs cutters per 100 pitches?</t>
  </si>
  <si>
    <t>wCB.C</t>
  </si>
  <si>
    <t>ball.curves.ratio</t>
  </si>
  <si>
    <t xml:space="preserve"> How well does the batter do vs curves per 100 pitches?</t>
  </si>
  <si>
    <t>wCH.C</t>
  </si>
  <si>
    <t>ball.changeups.ratio</t>
  </si>
  <si>
    <t xml:space="preserve"> How well does the batter do vs change-ups per 100 pitches?</t>
  </si>
  <si>
    <t>wSF.C</t>
  </si>
  <si>
    <t>ball.splitters.ratio</t>
  </si>
  <si>
    <t xml:space="preserve"> How well does the batter do vs splitters per 100 pitches?</t>
  </si>
  <si>
    <t>WAR</t>
  </si>
  <si>
    <t>Wins.above.replacement</t>
  </si>
  <si>
    <t xml:space="preserve"> Wins above replacement</t>
  </si>
  <si>
    <t>Name</t>
  </si>
  <si>
    <t xml:space="preserve"> hitter's name</t>
  </si>
  <si>
    <t>Team</t>
  </si>
  <si>
    <t xml:space="preserve"> hitter's team (or last team they were on)</t>
  </si>
  <si>
    <t>fastball.</t>
  </si>
  <si>
    <t>ball.fastball.perc</t>
  </si>
  <si>
    <t xml:space="preserve"> The percentage the hitter sees a fastball</t>
  </si>
  <si>
    <t>SL.</t>
  </si>
  <si>
    <t>ball.sliders.perc</t>
  </si>
  <si>
    <t xml:space="preserve"> The percentage that the hitter sees a slider</t>
  </si>
  <si>
    <t>CT.</t>
  </si>
  <si>
    <t>ball.cutters.perc</t>
  </si>
  <si>
    <t xml:space="preserve"> The percentage that the hitter sees a cutter</t>
  </si>
  <si>
    <t>CB.</t>
  </si>
  <si>
    <t>ball.curves.perc</t>
  </si>
  <si>
    <t xml:space="preserve"> The percentage that the hitter sees a curve</t>
  </si>
  <si>
    <t>CH.</t>
  </si>
  <si>
    <t>ball.changeups.perc</t>
  </si>
  <si>
    <t xml:space="preserve"> The percentage that the hitter sees a change-up</t>
  </si>
  <si>
    <t>SF.</t>
  </si>
  <si>
    <t>ball.splitters.perc</t>
  </si>
  <si>
    <t xml:space="preserve"> The percentage that the hitter sees a splitter</t>
  </si>
  <si>
    <t>SO</t>
  </si>
  <si>
    <t>strike.outs</t>
  </si>
  <si>
    <t xml:space="preserve"> strike outs</t>
  </si>
  <si>
    <t>IFFB.</t>
  </si>
  <si>
    <t>Infieldfly.perc</t>
  </si>
  <si>
    <t xml:space="preserve"> infield flyball % (in field flyball / flyballs)</t>
  </si>
  <si>
    <t>IFH.</t>
  </si>
  <si>
    <t>hit.infield.perc</t>
  </si>
  <si>
    <t xml:space="preserve"> IFH / GB</t>
  </si>
  <si>
    <t>BUH.</t>
  </si>
  <si>
    <t>hit.bunt.perc</t>
  </si>
  <si>
    <t xml:space="preserve"> BUH / bunts</t>
  </si>
  <si>
    <t>Cent.</t>
  </si>
  <si>
    <t>hit.CF.perc</t>
  </si>
  <si>
    <t>% of balls that were hit to CF by hitter</t>
  </si>
  <si>
    <t>Oppo.</t>
  </si>
  <si>
    <t>hit.push.perc</t>
  </si>
  <si>
    <t>% of balls that were pushed by hitter</t>
  </si>
  <si>
    <t>Soft.</t>
  </si>
  <si>
    <t>hit.softspeed.perc</t>
  </si>
  <si>
    <t xml:space="preserve"> % of balls hit in play that were classified as hit with soft speed</t>
  </si>
  <si>
    <t>Med.</t>
  </si>
  <si>
    <t>hit.medspeed.perc</t>
  </si>
  <si>
    <t xml:space="preserve"> % of balls hit in play that were classified as hit with medium speed</t>
  </si>
  <si>
    <t>Hard.</t>
  </si>
  <si>
    <t>hit.hardspeed.perc</t>
  </si>
  <si>
    <t xml:space="preserve"> % of balls hit in play that were classified as hit with hard speed</t>
  </si>
  <si>
    <t>O.Swing.</t>
  </si>
  <si>
    <t>out.swing.perc</t>
  </si>
  <si>
    <t xml:space="preserve"> % of pitches a batter swings at outside of the strike zone</t>
  </si>
  <si>
    <t>Z.Swing.</t>
  </si>
  <si>
    <t>in.swing.perc</t>
  </si>
  <si>
    <t xml:space="preserve"> % of pitches a batter swings at inside of the strike zone</t>
  </si>
  <si>
    <t>O.Contact.</t>
  </si>
  <si>
    <t>out.Contact.perc</t>
  </si>
  <si>
    <t xml:space="preserve"> % of times a batter makes contact with the ball when swinging at pitches thrown outside of the zone</t>
  </si>
  <si>
    <t>Z.Contact.</t>
  </si>
  <si>
    <t>in.contact.perc</t>
  </si>
  <si>
    <t xml:space="preserve"> % of times a batter makes contact with the ball when swining at pitches thrown inside of the zone</t>
  </si>
  <si>
    <t>AB</t>
  </si>
  <si>
    <t>at.bats</t>
  </si>
  <si>
    <r>
      <rPr>
        <rFont val="Calibri"/>
        <color theme="1"/>
      </rPr>
      <t xml:space="preserve"> Number of batter's </t>
    </r>
    <r>
      <rPr>
        <rFont val="Calibri"/>
        <b/>
        <color theme="1"/>
        <sz val="11.0"/>
        <u/>
      </rPr>
      <t>turns</t>
    </r>
    <r>
      <rPr>
        <rFont val="Calibri"/>
        <color theme="1"/>
        <sz val="11.0"/>
      </rPr>
      <t xml:space="preserve"> batting against a pitcher</t>
    </r>
  </si>
  <si>
    <t>X1B</t>
  </si>
  <si>
    <t>singles</t>
  </si>
  <si>
    <t xml:space="preserve"> singles</t>
  </si>
  <si>
    <t>X2B</t>
  </si>
  <si>
    <t>doubles</t>
  </si>
  <si>
    <t xml:space="preserve"> doubles</t>
  </si>
  <si>
    <t>X3B</t>
  </si>
  <si>
    <t>triples</t>
  </si>
  <si>
    <t xml:space="preserve"> triples</t>
  </si>
  <si>
    <t>BB</t>
  </si>
  <si>
    <t>bases.on.balls</t>
  </si>
  <si>
    <t xml:space="preserve"> bases on balls (a walk)</t>
  </si>
  <si>
    <t>IBB</t>
  </si>
  <si>
    <t>intentional.bases.on.balls</t>
  </si>
  <si>
    <t xml:space="preserve"> intentional bases on balls</t>
  </si>
  <si>
    <t>HBP</t>
  </si>
  <si>
    <t>hit.by.pitch</t>
  </si>
  <si>
    <t xml:space="preserve"> hit by pitch</t>
  </si>
  <si>
    <t>SF</t>
  </si>
  <si>
    <t xml:space="preserve"> sacrifice.fly</t>
  </si>
  <si>
    <t xml:space="preserve"> sacrifice fly</t>
  </si>
  <si>
    <t>SH</t>
  </si>
  <si>
    <t xml:space="preserve"> sacrifice.hit</t>
  </si>
  <si>
    <t xml:space="preserve"> sacrifice hit</t>
  </si>
  <si>
    <t>GDP</t>
  </si>
  <si>
    <t>ground.into.a.doubleplay</t>
  </si>
  <si>
    <t>ground into a double play</t>
  </si>
  <si>
    <t>CS</t>
  </si>
  <si>
    <t>caught.stealing</t>
  </si>
  <si>
    <t xml:space="preserve"> caught stealing</t>
  </si>
  <si>
    <t>BB.</t>
  </si>
  <si>
    <t>BB.PA</t>
  </si>
  <si>
    <t xml:space="preserve"> BB / PA</t>
  </si>
  <si>
    <t>K.</t>
  </si>
  <si>
    <t>strikouts.plate.perc</t>
  </si>
  <si>
    <t xml:space="preserve"> SO/PA</t>
  </si>
  <si>
    <t>BB.K</t>
  </si>
  <si>
    <t>bases.on.balls.strikeouts</t>
  </si>
  <si>
    <t xml:space="preserve"> BB/SO</t>
  </si>
  <si>
    <t>SLG</t>
  </si>
  <si>
    <t>slugging.perc</t>
  </si>
  <si>
    <t xml:space="preserve"> slugging percentage</t>
  </si>
  <si>
    <t>OPS</t>
  </si>
  <si>
    <t xml:space="preserve"> OBP + SLG</t>
  </si>
  <si>
    <t>ISO</t>
  </si>
  <si>
    <t>Isolated Power</t>
  </si>
  <si>
    <t xml:space="preserve"> Isolated Power  (SLG - AVG)</t>
  </si>
  <si>
    <t>BABIP</t>
  </si>
  <si>
    <t>on.balls.in.play</t>
  </si>
  <si>
    <t xml:space="preserve"> AVG on balls in play</t>
  </si>
  <si>
    <t>UBR</t>
  </si>
  <si>
    <t>ultimate.base.running</t>
  </si>
  <si>
    <t xml:space="preserve"> ultimate base running in runs above average</t>
  </si>
  <si>
    <t>wGDP</t>
  </si>
  <si>
    <t xml:space="preserve"> weighted ground into double play runs above average</t>
  </si>
  <si>
    <t>wSB</t>
  </si>
  <si>
    <t>stolenbase.stealing.ratio</t>
  </si>
  <si>
    <t xml:space="preserve"> SB and CS runs above average</t>
  </si>
  <si>
    <t>wRC</t>
  </si>
  <si>
    <t>wRuns.created</t>
  </si>
  <si>
    <t xml:space="preserve"> weighted runs created based on wOBA</t>
  </si>
  <si>
    <t>wRAA</t>
  </si>
  <si>
    <t>wRuns.AboveAvg</t>
  </si>
  <si>
    <t xml:space="preserve"> weighted runs above averaged based on wOBA</t>
  </si>
  <si>
    <t>wOBA</t>
  </si>
  <si>
    <t xml:space="preserve"> weight on base percentage average</t>
  </si>
  <si>
    <t>wRC.</t>
  </si>
  <si>
    <t>wRuns.created.plus</t>
  </si>
  <si>
    <t xml:space="preserve"> wRC plus, whereby additional factors are taken into consideration like ball park or era</t>
  </si>
  <si>
    <t>GB.FB</t>
  </si>
  <si>
    <t>GroundBall.fly.ratio</t>
  </si>
  <si>
    <t xml:space="preserve"> ground ball to fly ball ratio</t>
  </si>
  <si>
    <t>LD.</t>
  </si>
  <si>
    <t>LineDrive.perc</t>
  </si>
  <si>
    <t xml:space="preserve"> line drive % (LB / balls in play)</t>
  </si>
  <si>
    <t>GB.</t>
  </si>
  <si>
    <t>GroundBall.perc</t>
  </si>
  <si>
    <t xml:space="preserve"> ground ball % (GB/ balls in play)</t>
  </si>
  <si>
    <t>Flyball.</t>
  </si>
  <si>
    <t>Flyball.perc</t>
  </si>
  <si>
    <t xml:space="preserve"> flyball% also commonly known as FB% (Flyball/ balls in play)</t>
  </si>
  <si>
    <t>HR.FB</t>
  </si>
  <si>
    <t>HomeRun.Flyball.ratio</t>
  </si>
  <si>
    <t xml:space="preserve"> home run / Flyball</t>
  </si>
  <si>
    <t>IFH</t>
  </si>
  <si>
    <t>hit.infield</t>
  </si>
  <si>
    <t xml:space="preserve"> infield hits</t>
  </si>
  <si>
    <t>BUH</t>
  </si>
  <si>
    <t>hit.bunt</t>
  </si>
  <si>
    <t xml:space="preserve"> bunt hits</t>
  </si>
  <si>
    <t>Pull.</t>
  </si>
  <si>
    <t>hit.pull.perc</t>
  </si>
  <si>
    <t xml:space="preserve"> % of balls that were pulled by hitter</t>
  </si>
  <si>
    <t>maxEV</t>
  </si>
  <si>
    <t>bat.max.exit.velocity</t>
  </si>
  <si>
    <t xml:space="preserve"> maximum exit velocity of Batted ball</t>
  </si>
  <si>
    <t>LA</t>
  </si>
  <si>
    <t>launch.angle</t>
  </si>
  <si>
    <t xml:space="preserve"> Launch angle</t>
  </si>
  <si>
    <t>Barrels</t>
  </si>
  <si>
    <t>bat.barrels</t>
  </si>
  <si>
    <t xml:space="preserve"> a batted ball with an exit velocity of at least 98mph and LA between 26-30 degrees. For EV mph over 98 degrees, the LA range gets higher by 1 degree</t>
  </si>
  <si>
    <t>Barrel.</t>
  </si>
  <si>
    <t>bat.barrel.perc</t>
  </si>
  <si>
    <t xml:space="preserve"> % of Batted balls that are classified as barrels</t>
  </si>
  <si>
    <t>HardHit</t>
  </si>
  <si>
    <t>bat.hardHit</t>
  </si>
  <si>
    <t xml:space="preserve"> # of Batted balls with an EV of 95 or higher</t>
  </si>
  <si>
    <t>HardHit.</t>
  </si>
  <si>
    <t>bat.hardHit.perc</t>
  </si>
  <si>
    <t xml:space="preserve"> % of Battled balls with an EV of 95 or higher</t>
  </si>
  <si>
    <t>xBA</t>
  </si>
  <si>
    <t>x.batting.average</t>
  </si>
  <si>
    <t xml:space="preserve"> expected batting average</t>
  </si>
  <si>
    <t>xSLG</t>
  </si>
  <si>
    <t>x.slugging.perc</t>
  </si>
  <si>
    <t xml:space="preserve"> expected slugging percentage</t>
  </si>
  <si>
    <t>xwOBA</t>
  </si>
  <si>
    <t>x.wOBA</t>
  </si>
  <si>
    <t xml:space="preserve"> expected weighted on base average</t>
  </si>
  <si>
    <t>Zone.</t>
  </si>
  <si>
    <t>Zone.perc</t>
  </si>
  <si>
    <t xml:space="preserve"> % of pitches seen inside the strike zone</t>
  </si>
  <si>
    <t>F.Strike.</t>
  </si>
  <si>
    <t>F-Strike.perc</t>
  </si>
  <si>
    <t xml:space="preserve"> First pitch strike percentage</t>
  </si>
  <si>
    <t>CStr.</t>
  </si>
  <si>
    <t>called.strike.perc</t>
  </si>
  <si>
    <t>Called strike %</t>
  </si>
  <si>
    <t>CSW.</t>
  </si>
  <si>
    <t>called.swing.strikes.perc</t>
  </si>
  <si>
    <t>Percentage of pitches that are called strikes and swinging strikes.</t>
  </si>
  <si>
    <t>wFB</t>
  </si>
  <si>
    <t>ball.fastball</t>
  </si>
  <si>
    <t xml:space="preserve"> How well does the batter do vs fastballs? Using pitch types linear weights</t>
  </si>
  <si>
    <t>wSL</t>
  </si>
  <si>
    <t>ball.sliders</t>
  </si>
  <si>
    <t xml:space="preserve"> How well does the batter do vs sliders? Using pitch types linear weights</t>
  </si>
  <si>
    <t>wCT</t>
  </si>
  <si>
    <t>ball.cutters</t>
  </si>
  <si>
    <t xml:space="preserve"> How well does the batter do vs cutters? Using pitch types linear weights</t>
  </si>
  <si>
    <t>wCB</t>
  </si>
  <si>
    <t>ball.curves</t>
  </si>
  <si>
    <t xml:space="preserve"> How well does the batter do vs curves? Using pitch types linear weights</t>
  </si>
  <si>
    <t>wCH</t>
  </si>
  <si>
    <t>ball.changeups</t>
  </si>
  <si>
    <t xml:space="preserve"> How well does the batter do vs change-ups? Using pitch types linear weights</t>
  </si>
  <si>
    <t>wSF</t>
  </si>
  <si>
    <t>ball.splitters</t>
  </si>
  <si>
    <t xml:space="preserve"> How well does the batter do vs splitters? Using pitch types linear weights</t>
  </si>
  <si>
    <t>FBv</t>
  </si>
  <si>
    <t>ball.fastball.velocity</t>
  </si>
  <si>
    <t xml:space="preserve"> the velocity of incoming fastballs seen</t>
  </si>
  <si>
    <t>SLv</t>
  </si>
  <si>
    <t>ball.sliders.velocity</t>
  </si>
  <si>
    <t xml:space="preserve"> the velocity of the incoming slider seen</t>
  </si>
  <si>
    <t>CTv</t>
  </si>
  <si>
    <t>ball.cutters.velocity</t>
  </si>
  <si>
    <t xml:space="preserve"> the velocity of the incoming cutter seen</t>
  </si>
  <si>
    <t>CBv</t>
  </si>
  <si>
    <t>ball.curves.velocity</t>
  </si>
  <si>
    <t xml:space="preserve"> the velocity of the incoming curve seen</t>
  </si>
  <si>
    <t>CHv</t>
  </si>
  <si>
    <t>ball.changeups.velocity</t>
  </si>
  <si>
    <t xml:space="preserve"> the velocity of incoming change-up seen</t>
  </si>
  <si>
    <t>SFv</t>
  </si>
  <si>
    <t>ball.splitters.velocity</t>
  </si>
  <si>
    <t xml:space="preserve"> the velocity of the incoming splitter seen</t>
  </si>
  <si>
    <t>Batting</t>
  </si>
  <si>
    <t>Batting.wOBA</t>
  </si>
  <si>
    <t xml:space="preserve"> Park adjusted runs above average based on wOBA</t>
  </si>
  <si>
    <t>Base.Running</t>
  </si>
  <si>
    <t xml:space="preserve"> Baserunning runs above average including SB and CS</t>
  </si>
  <si>
    <t>Fielding</t>
  </si>
  <si>
    <t xml:space="preserve"> Fielding runs above average based on UZR</t>
  </si>
  <si>
    <t>Factor1</t>
  </si>
  <si>
    <t>Factor2</t>
  </si>
  <si>
    <t>Factor3</t>
  </si>
  <si>
    <t>Factor4</t>
  </si>
  <si>
    <t xml:space="preserve">Variables with no significant correlation </t>
  </si>
  <si>
    <t>Isolated.Power</t>
  </si>
  <si>
    <t>sacrifice.hit</t>
  </si>
  <si>
    <t>F.Strike.perc</t>
  </si>
  <si>
    <t>sacrifice.fly</t>
  </si>
  <si>
    <t>Model</t>
  </si>
  <si>
    <t>factors</t>
  </si>
  <si>
    <t>variables</t>
  </si>
  <si>
    <t>CFA model</t>
  </si>
  <si>
    <t>factor -&gt; data, loading_symbol,  loading_value</t>
  </si>
  <si>
    <t>runs</t>
  </si>
  <si>
    <t>runs =~ home.runs + runs.scored + runs.batted.in + Clutch + on.base.perc</t>
  </si>
  <si>
    <t>ball</t>
  </si>
  <si>
    <t>ball =~ ball.fastball.ratio + ball.sliders.ratio + ball.cutters.ratio + ball.curves.ratio + ball.changeups.ratio + ball.splitters.ratio</t>
  </si>
  <si>
    <t>factor</t>
  </si>
  <si>
    <t>variable</t>
  </si>
  <si>
    <t>symbol</t>
  </si>
  <si>
    <t>NA</t>
  </si>
  <si>
    <t>Code</t>
  </si>
  <si>
    <t>hitting</t>
  </si>
  <si>
    <t>hitting =~ hits + runs.batted.in + batting.average + hit.batted.ball + bat.exit.velocity + home.runs + Swing.perc + total.contact.perc + swing.strike.perc</t>
  </si>
  <si>
    <t>lambda2</t>
  </si>
  <si>
    <t>non.batting</t>
  </si>
  <si>
    <t>non-batting =~  + home.runs + stolen.base + running.speed.score + plate.appearances + Clutch + Wins.above.replacement</t>
  </si>
  <si>
    <t>lambda3</t>
  </si>
  <si>
    <t>lambda4</t>
  </si>
  <si>
    <t>lambda5</t>
  </si>
  <si>
    <t>lambda6</t>
  </si>
  <si>
    <t>lambda7</t>
  </si>
  <si>
    <t>lambda8</t>
  </si>
  <si>
    <t>lambda9</t>
  </si>
  <si>
    <t>lambda10</t>
  </si>
  <si>
    <t>lambda11</t>
  </si>
  <si>
    <t>lambda12</t>
  </si>
  <si>
    <t>lambda14</t>
  </si>
  <si>
    <t>lambda15</t>
  </si>
  <si>
    <t>lambda16</t>
  </si>
  <si>
    <t>lambda17</t>
  </si>
  <si>
    <t>lambda18</t>
  </si>
  <si>
    <t>lambda19</t>
  </si>
  <si>
    <t>lambda20</t>
  </si>
  <si>
    <t>lambda21</t>
  </si>
  <si>
    <t>lambda23</t>
  </si>
  <si>
    <t>lambda24</t>
  </si>
  <si>
    <t>lambda25</t>
  </si>
  <si>
    <t>lambda26</t>
  </si>
  <si>
    <t>lambda27</t>
  </si>
  <si>
    <t>lambda28</t>
  </si>
  <si>
    <t>lambda29</t>
  </si>
  <si>
    <t>psi1</t>
  </si>
  <si>
    <t>psi2</t>
  </si>
  <si>
    <t>psi3</t>
  </si>
  <si>
    <t>psi5</t>
  </si>
  <si>
    <t>psi6</t>
  </si>
  <si>
    <t>psi7</t>
  </si>
  <si>
    <t>psi8</t>
  </si>
  <si>
    <t>psi9</t>
  </si>
  <si>
    <t>psi10</t>
  </si>
  <si>
    <t>psi11</t>
  </si>
  <si>
    <t>psi12</t>
  </si>
  <si>
    <t>psi13</t>
  </si>
  <si>
    <t>psi14</t>
  </si>
  <si>
    <t>psi15</t>
  </si>
  <si>
    <t>psi16</t>
  </si>
  <si>
    <t>psi17</t>
  </si>
  <si>
    <t>psi18</t>
  </si>
  <si>
    <t>psi19</t>
  </si>
  <si>
    <t>psi20</t>
  </si>
  <si>
    <t>psi21</t>
  </si>
  <si>
    <t>psi22</t>
  </si>
  <si>
    <t>psi23</t>
  </si>
  <si>
    <t>phi2</t>
  </si>
  <si>
    <t>phi3</t>
  </si>
  <si>
    <t>phi4</t>
  </si>
  <si>
    <t>phi7</t>
  </si>
  <si>
    <t>phi8</t>
  </si>
  <si>
    <t>phi12</t>
  </si>
  <si>
    <t>coefficient name</t>
  </si>
  <si>
    <t>Value</t>
  </si>
  <si>
    <t>code</t>
  </si>
  <si>
    <t>factors-&gt;var</t>
  </si>
  <si>
    <t>score</t>
  </si>
  <si>
    <t>hitting,ball</t>
  </si>
  <si>
    <t>score, hitting</t>
  </si>
  <si>
    <t>score,hitting</t>
  </si>
  <si>
    <t>lambda13</t>
  </si>
  <si>
    <t>hitting, ball</t>
  </si>
  <si>
    <t>score, hitting, non.batting</t>
  </si>
  <si>
    <t>lambda22</t>
  </si>
  <si>
    <t>lambda30</t>
  </si>
  <si>
    <t>lambda31</t>
  </si>
  <si>
    <t>lambda32</t>
  </si>
  <si>
    <t>lambda33</t>
  </si>
  <si>
    <t>lambda34</t>
  </si>
  <si>
    <t>Games.played&lt;-&gt;  Games.played , psi1 ,NA</t>
  </si>
  <si>
    <t>plate.appearances&lt;-&gt;  plate.appearances , psi2 ,NA</t>
  </si>
  <si>
    <t>hits&lt;-&gt;  hits , psi3 ,NA</t>
  </si>
  <si>
    <t>phi1</t>
  </si>
  <si>
    <t>phi5</t>
  </si>
  <si>
    <t>phi6</t>
  </si>
  <si>
    <t>value</t>
  </si>
  <si>
    <t xml:space="preserve">Batting + ball stats </t>
  </si>
  <si>
    <t>Contact + batting + swing + strikeouts</t>
  </si>
  <si>
    <t xml:space="preserve">Bases + Swing </t>
  </si>
  <si>
    <t>Field + game stats + strikouts</t>
  </si>
  <si>
    <t>outlier</t>
  </si>
  <si>
    <t>Factors</t>
  </si>
  <si>
    <t xml:space="preserve">Batting </t>
  </si>
  <si>
    <t>Swing_Strikeouts</t>
  </si>
  <si>
    <t>Bases</t>
  </si>
  <si>
    <t>Game_Field</t>
  </si>
  <si>
    <t xml:space="preserve">Model </t>
  </si>
  <si>
    <t>Factor</t>
  </si>
  <si>
    <t>Variable</t>
  </si>
  <si>
    <t>Symbol</t>
  </si>
  <si>
    <t>lambda1</t>
  </si>
  <si>
    <t>psi4</t>
  </si>
  <si>
    <t>psi24</t>
  </si>
  <si>
    <t>psi25</t>
  </si>
  <si>
    <t>psi26</t>
  </si>
  <si>
    <t>psi27</t>
  </si>
  <si>
    <t>psi28</t>
  </si>
  <si>
    <t>phi9</t>
  </si>
  <si>
    <t>phi10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</si>
</sst>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11.0"/>
      <color rgb="FF3C4043"/>
      <name val="Arial"/>
    </font>
    <font>
      <sz val="11.0"/>
      <color rgb="FFFF0000"/>
      <name val="Calibri"/>
    </font>
    <font/>
    <font>
      <sz val="11.0"/>
      <color rgb="FF003B4F"/>
      <name val="Consolas"/>
    </font>
    <font>
      <b/>
      <u/>
      <sz val="11.0"/>
      <color rgb="FFFF0000"/>
      <name val="Calibri"/>
    </font>
    <font>
      <b/>
      <sz val="11.0"/>
      <color rgb="FFFF0000"/>
      <name val="Calibri"/>
    </font>
    <font>
      <b/>
      <u/>
      <sz val="11.0"/>
      <color theme="1"/>
      <name val="Calibri"/>
    </font>
    <font>
      <b/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  <fill>
      <patternFill patternType="solid">
        <fgColor rgb="FF92D050"/>
        <bgColor rgb="FF92D050"/>
      </patternFill>
    </fill>
    <fill>
      <patternFill patternType="solid">
        <fgColor rgb="FFD8D8D8"/>
        <bgColor rgb="FFD8D8D8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</fills>
  <borders count="11">
    <border/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3" fontId="1" numFmtId="0" xfId="0" applyBorder="1" applyFill="1" applyFont="1"/>
    <xf borderId="3" fillId="2" fontId="1" numFmtId="0" xfId="0" applyBorder="1" applyFont="1"/>
    <xf borderId="0" fillId="0" fontId="2" numFmtId="0" xfId="0" applyFont="1"/>
    <xf borderId="0" fillId="0" fontId="3" numFmtId="0" xfId="0" applyFont="1"/>
    <xf borderId="0" fillId="0" fontId="4" numFmtId="0" xfId="0" applyFont="1"/>
    <xf borderId="4" fillId="4" fontId="1" numFmtId="0" xfId="0" applyAlignment="1" applyBorder="1" applyFill="1" applyFont="1">
      <alignment horizontal="center"/>
    </xf>
    <xf borderId="5" fillId="0" fontId="5" numFmtId="0" xfId="0" applyBorder="1" applyFont="1"/>
    <xf borderId="6" fillId="4" fontId="1" numFmtId="0" xfId="0" applyAlignment="1" applyBorder="1" applyFont="1">
      <alignment horizontal="center"/>
    </xf>
    <xf borderId="3" fillId="4" fontId="1" numFmtId="0" xfId="0" applyAlignment="1" applyBorder="1" applyFont="1">
      <alignment horizontal="center"/>
    </xf>
    <xf borderId="7" fillId="4" fontId="1" numFmtId="0" xfId="0" applyAlignment="1" applyBorder="1" applyFont="1">
      <alignment horizontal="center"/>
    </xf>
    <xf borderId="8" fillId="0" fontId="5" numFmtId="0" xfId="0" applyBorder="1" applyFont="1"/>
    <xf borderId="9" fillId="0" fontId="5" numFmtId="0" xfId="0" applyBorder="1" applyFont="1"/>
    <xf borderId="3" fillId="5" fontId="1" numFmtId="0" xfId="0" applyBorder="1" applyFill="1" applyFont="1"/>
    <xf borderId="0" fillId="0" fontId="6" numFmtId="0" xfId="0" applyFont="1"/>
    <xf borderId="3" fillId="6" fontId="1" numFmtId="0" xfId="0" applyBorder="1" applyFill="1" applyFont="1"/>
    <xf borderId="3" fillId="7" fontId="1" numFmtId="0" xfId="0" applyBorder="1" applyFill="1" applyFont="1"/>
    <xf borderId="3" fillId="6" fontId="7" numFmtId="0" xfId="0" applyBorder="1" applyFont="1"/>
    <xf borderId="3" fillId="6" fontId="8" numFmtId="0" xfId="0" applyBorder="1" applyFont="1"/>
    <xf borderId="0" fillId="0" fontId="9" numFmtId="0" xfId="0" applyFont="1"/>
    <xf borderId="0" fillId="0" fontId="10" numFmtId="0" xfId="0" applyFont="1"/>
    <xf borderId="10" fillId="0" fontId="1" numFmtId="0" xfId="0" applyBorder="1" applyFont="1"/>
    <xf borderId="0" fillId="0" fontId="1" numFmtId="0" xfId="0" applyFont="1"/>
    <xf borderId="3" fillId="4" fontId="1" numFmtId="0" xfId="0" applyBorder="1" applyFont="1"/>
    <xf borderId="3" fillId="6" fontId="4" numFmtId="0" xfId="0" applyBorder="1" applyFon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304800</xdr:colOff>
      <xdr:row>1</xdr:row>
      <xdr:rowOff>123825</xdr:rowOff>
    </xdr:from>
    <xdr:ext cx="2562225" cy="18002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86"/>
    <col customWidth="1" min="2" max="2" width="27.57"/>
    <col customWidth="1" min="3" max="3" width="67.71"/>
    <col customWidth="1" min="4" max="4" width="34.29"/>
    <col customWidth="1" min="5" max="5" width="51.71"/>
    <col customWidth="1" min="6" max="26" width="8.71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</row>
    <row r="2">
      <c r="A2" s="5" t="s">
        <v>5</v>
      </c>
      <c r="B2" s="5" t="s">
        <v>6</v>
      </c>
      <c r="C2" s="5" t="s">
        <v>7</v>
      </c>
      <c r="D2" s="5" t="str">
        <f t="shared" ref="D2:D106" si="1">"'"&amp;TRIM(B2) &amp; "'='" &amp;TRIM(A2)&amp;"',"</f>
        <v>'Games.played'='G',</v>
      </c>
      <c r="F2" s="5" t="str">
        <f t="shared" ref="F2:F26" si="2">"'"&amp;B2&amp;"',"</f>
        <v>'Games.played',</v>
      </c>
    </row>
    <row r="3">
      <c r="A3" s="5" t="s">
        <v>8</v>
      </c>
      <c r="B3" s="5" t="s">
        <v>9</v>
      </c>
      <c r="C3" s="5" t="s">
        <v>10</v>
      </c>
      <c r="D3" s="5" t="str">
        <f t="shared" si="1"/>
        <v>'plate.appearances'='PA',</v>
      </c>
      <c r="F3" s="5" t="str">
        <f t="shared" si="2"/>
        <v>'plate.appearances',</v>
      </c>
    </row>
    <row r="4">
      <c r="A4" s="5" t="s">
        <v>11</v>
      </c>
      <c r="B4" s="5" t="s">
        <v>12</v>
      </c>
      <c r="C4" s="5" t="s">
        <v>13</v>
      </c>
      <c r="D4" s="5" t="str">
        <f t="shared" si="1"/>
        <v>'hits'='H',</v>
      </c>
      <c r="F4" s="5" t="str">
        <f t="shared" si="2"/>
        <v>'hits',</v>
      </c>
    </row>
    <row r="5">
      <c r="A5" s="5" t="s">
        <v>14</v>
      </c>
      <c r="B5" s="5" t="s">
        <v>15</v>
      </c>
      <c r="C5" s="5" t="s">
        <v>16</v>
      </c>
      <c r="D5" s="5" t="str">
        <f t="shared" si="1"/>
        <v>'home.runs'='HR',</v>
      </c>
      <c r="F5" s="5" t="str">
        <f t="shared" si="2"/>
        <v>'home.runs',</v>
      </c>
    </row>
    <row r="6">
      <c r="A6" s="5" t="s">
        <v>17</v>
      </c>
      <c r="B6" s="5" t="s">
        <v>18</v>
      </c>
      <c r="C6" s="5" t="s">
        <v>19</v>
      </c>
      <c r="D6" s="5" t="str">
        <f t="shared" si="1"/>
        <v>'runs.scored'='R',</v>
      </c>
      <c r="F6" s="5" t="str">
        <f t="shared" si="2"/>
        <v>'runs.scored',</v>
      </c>
    </row>
    <row r="7">
      <c r="A7" s="5" t="s">
        <v>20</v>
      </c>
      <c r="B7" s="5" t="s">
        <v>21</v>
      </c>
      <c r="C7" s="5" t="s">
        <v>22</v>
      </c>
      <c r="D7" s="5" t="str">
        <f t="shared" si="1"/>
        <v>'runs.batted.in'='RBI',</v>
      </c>
      <c r="F7" s="5" t="str">
        <f t="shared" si="2"/>
        <v>'runs.batted.in',</v>
      </c>
    </row>
    <row r="8">
      <c r="A8" s="5" t="s">
        <v>23</v>
      </c>
      <c r="B8" s="5" t="s">
        <v>24</v>
      </c>
      <c r="C8" s="5" t="s">
        <v>25</v>
      </c>
      <c r="D8" s="5" t="str">
        <f t="shared" si="1"/>
        <v>'stolen.base'='SB',</v>
      </c>
      <c r="F8" s="5" t="str">
        <f t="shared" si="2"/>
        <v>'stolen.base',</v>
      </c>
    </row>
    <row r="9">
      <c r="A9" s="5" t="s">
        <v>26</v>
      </c>
      <c r="B9" s="5" t="s">
        <v>27</v>
      </c>
      <c r="C9" s="5" t="s">
        <v>28</v>
      </c>
      <c r="D9" s="5" t="str">
        <f t="shared" si="1"/>
        <v>'batting.average'='AVG',</v>
      </c>
      <c r="F9" s="5" t="str">
        <f t="shared" si="2"/>
        <v>'batting.average',</v>
      </c>
    </row>
    <row r="10">
      <c r="A10" s="5" t="s">
        <v>29</v>
      </c>
      <c r="B10" s="5" t="s">
        <v>30</v>
      </c>
      <c r="C10" s="5" t="s">
        <v>31</v>
      </c>
      <c r="D10" s="5" t="str">
        <f t="shared" si="1"/>
        <v>'on.base.perc'='OBP',</v>
      </c>
      <c r="F10" s="5" t="str">
        <f t="shared" si="2"/>
        <v>'on.base.perc',</v>
      </c>
    </row>
    <row r="11">
      <c r="A11" s="5" t="s">
        <v>32</v>
      </c>
      <c r="B11" s="5" t="s">
        <v>33</v>
      </c>
      <c r="C11" s="5" t="s">
        <v>34</v>
      </c>
      <c r="D11" s="5" t="str">
        <f t="shared" si="1"/>
        <v>'running.speed.score'='Spd',</v>
      </c>
      <c r="F11" s="5" t="str">
        <f t="shared" si="2"/>
        <v>'running.speed.score',</v>
      </c>
    </row>
    <row r="12">
      <c r="A12" s="5" t="s">
        <v>35</v>
      </c>
      <c r="B12" s="5" t="s">
        <v>36</v>
      </c>
      <c r="C12" s="5" t="s">
        <v>37</v>
      </c>
      <c r="D12" s="5" t="str">
        <f t="shared" si="1"/>
        <v>'hit.batted.ball'='batted.ball',</v>
      </c>
      <c r="F12" s="5" t="str">
        <f t="shared" si="2"/>
        <v>'hit.batted.ball',</v>
      </c>
    </row>
    <row r="13">
      <c r="A13" s="5" t="s">
        <v>38</v>
      </c>
      <c r="B13" s="5" t="s">
        <v>39</v>
      </c>
      <c r="C13" s="5" t="s">
        <v>40</v>
      </c>
      <c r="D13" s="5" t="str">
        <f t="shared" si="1"/>
        <v>'bat.exit.velocity'='EV',</v>
      </c>
      <c r="F13" s="5" t="str">
        <f t="shared" si="2"/>
        <v>'bat.exit.velocity',</v>
      </c>
    </row>
    <row r="14">
      <c r="A14" s="5" t="s">
        <v>41</v>
      </c>
      <c r="B14" s="5" t="s">
        <v>41</v>
      </c>
      <c r="C14" s="5" t="s">
        <v>42</v>
      </c>
      <c r="D14" s="5" t="str">
        <f t="shared" si="1"/>
        <v>'Clutch'='Clutch',</v>
      </c>
      <c r="F14" s="5" t="str">
        <f t="shared" si="2"/>
        <v>'Clutch',</v>
      </c>
    </row>
    <row r="15">
      <c r="A15" s="5" t="s">
        <v>43</v>
      </c>
      <c r="B15" s="5" t="s">
        <v>44</v>
      </c>
      <c r="C15" s="5" t="s">
        <v>45</v>
      </c>
      <c r="D15" s="5" t="str">
        <f t="shared" si="1"/>
        <v>'Swing.perc'='Swing.',</v>
      </c>
      <c r="F15" s="5" t="str">
        <f t="shared" si="2"/>
        <v>'Swing.perc',</v>
      </c>
    </row>
    <row r="16">
      <c r="A16" s="5" t="s">
        <v>46</v>
      </c>
      <c r="B16" s="5" t="s">
        <v>47</v>
      </c>
      <c r="C16" s="5" t="s">
        <v>48</v>
      </c>
      <c r="D16" s="5" t="str">
        <f t="shared" si="1"/>
        <v>'total.contact.perc'='Contact.',</v>
      </c>
      <c r="F16" s="5" t="str">
        <f t="shared" si="2"/>
        <v>'total.contact.perc',</v>
      </c>
    </row>
    <row r="17">
      <c r="A17" s="5" t="s">
        <v>49</v>
      </c>
      <c r="B17" s="5" t="s">
        <v>50</v>
      </c>
      <c r="C17" s="5" t="s">
        <v>51</v>
      </c>
      <c r="D17" s="5" t="str">
        <f t="shared" si="1"/>
        <v>'swing.strike.perc'='SwStr.',</v>
      </c>
      <c r="F17" s="5" t="str">
        <f t="shared" si="2"/>
        <v>'swing.strike.perc',</v>
      </c>
    </row>
    <row r="18">
      <c r="A18" s="5" t="s">
        <v>52</v>
      </c>
      <c r="B18" s="5" t="s">
        <v>53</v>
      </c>
      <c r="C18" s="5" t="s">
        <v>54</v>
      </c>
      <c r="D18" s="5" t="str">
        <f t="shared" si="1"/>
        <v>'ball.fastball.ratio'='wFB.C',</v>
      </c>
      <c r="F18" s="5" t="str">
        <f t="shared" si="2"/>
        <v>'ball.fastball.ratio',</v>
      </c>
    </row>
    <row r="19">
      <c r="A19" s="5" t="s">
        <v>55</v>
      </c>
      <c r="B19" s="5" t="s">
        <v>56</v>
      </c>
      <c r="C19" s="5" t="s">
        <v>57</v>
      </c>
      <c r="D19" s="5" t="str">
        <f t="shared" si="1"/>
        <v>'ball.sliders.ratio'='wSL.C',</v>
      </c>
      <c r="F19" s="5" t="str">
        <f t="shared" si="2"/>
        <v>'ball.sliders.ratio',</v>
      </c>
    </row>
    <row r="20">
      <c r="A20" s="5" t="s">
        <v>58</v>
      </c>
      <c r="B20" s="5" t="s">
        <v>59</v>
      </c>
      <c r="C20" s="5" t="s">
        <v>60</v>
      </c>
      <c r="D20" s="5" t="str">
        <f t="shared" si="1"/>
        <v>'ball.cutters.ratio'='wCT.C',</v>
      </c>
      <c r="F20" s="5" t="str">
        <f t="shared" si="2"/>
        <v>'ball.cutters.ratio',</v>
      </c>
    </row>
    <row r="21" ht="15.75" customHeight="1">
      <c r="A21" s="5" t="s">
        <v>61</v>
      </c>
      <c r="B21" s="5" t="s">
        <v>62</v>
      </c>
      <c r="C21" s="5" t="s">
        <v>63</v>
      </c>
      <c r="D21" s="5" t="str">
        <f t="shared" si="1"/>
        <v>'ball.curves.ratio'='wCB.C',</v>
      </c>
      <c r="F21" s="5" t="str">
        <f t="shared" si="2"/>
        <v>'ball.curves.ratio',</v>
      </c>
    </row>
    <row r="22" ht="15.75" customHeight="1">
      <c r="A22" s="5" t="s">
        <v>64</v>
      </c>
      <c r="B22" s="5" t="s">
        <v>65</v>
      </c>
      <c r="C22" s="5" t="s">
        <v>66</v>
      </c>
      <c r="D22" s="5" t="str">
        <f t="shared" si="1"/>
        <v>'ball.changeups.ratio'='wCH.C',</v>
      </c>
      <c r="F22" s="5" t="str">
        <f t="shared" si="2"/>
        <v>'ball.changeups.ratio',</v>
      </c>
    </row>
    <row r="23" ht="15.75" customHeight="1">
      <c r="A23" s="5" t="s">
        <v>67</v>
      </c>
      <c r="B23" s="5" t="s">
        <v>68</v>
      </c>
      <c r="C23" s="5" t="s">
        <v>69</v>
      </c>
      <c r="D23" s="5" t="str">
        <f t="shared" si="1"/>
        <v>'ball.splitters.ratio'='wSF.C',</v>
      </c>
      <c r="F23" s="5" t="str">
        <f t="shared" si="2"/>
        <v>'ball.splitters.ratio',</v>
      </c>
    </row>
    <row r="24" ht="15.75" customHeight="1">
      <c r="A24" s="5" t="s">
        <v>70</v>
      </c>
      <c r="B24" s="5" t="s">
        <v>71</v>
      </c>
      <c r="C24" s="5" t="s">
        <v>72</v>
      </c>
      <c r="D24" s="5" t="str">
        <f t="shared" si="1"/>
        <v>'Wins.above.replacement'='WAR',</v>
      </c>
      <c r="F24" s="5" t="str">
        <f t="shared" si="2"/>
        <v>'Wins.above.replacement',</v>
      </c>
    </row>
    <row r="25" ht="15.75" customHeight="1">
      <c r="A25" s="5" t="s">
        <v>73</v>
      </c>
      <c r="B25" s="5" t="s">
        <v>73</v>
      </c>
      <c r="C25" s="5" t="s">
        <v>74</v>
      </c>
      <c r="D25" s="5" t="str">
        <f t="shared" si="1"/>
        <v>'Name'='Name',</v>
      </c>
      <c r="F25" s="5" t="str">
        <f t="shared" si="2"/>
        <v>'Name',</v>
      </c>
    </row>
    <row r="26" ht="15.75" customHeight="1">
      <c r="A26" s="5" t="s">
        <v>75</v>
      </c>
      <c r="B26" s="5" t="s">
        <v>75</v>
      </c>
      <c r="C26" s="5" t="s">
        <v>76</v>
      </c>
      <c r="D26" s="5" t="str">
        <f t="shared" si="1"/>
        <v>'Team'='Team',</v>
      </c>
      <c r="F26" s="5" t="str">
        <f t="shared" si="2"/>
        <v>'Team',</v>
      </c>
    </row>
    <row r="27" ht="15.75" customHeight="1">
      <c r="A27" s="5" t="s">
        <v>77</v>
      </c>
      <c r="B27" s="5" t="s">
        <v>78</v>
      </c>
      <c r="C27" s="5" t="s">
        <v>79</v>
      </c>
      <c r="D27" s="5" t="str">
        <f t="shared" si="1"/>
        <v>'ball.fastball.perc'='fastball.',</v>
      </c>
    </row>
    <row r="28" ht="15.75" customHeight="1">
      <c r="A28" s="5" t="s">
        <v>80</v>
      </c>
      <c r="B28" s="5" t="s">
        <v>81</v>
      </c>
      <c r="C28" s="5" t="s">
        <v>82</v>
      </c>
      <c r="D28" s="5" t="str">
        <f t="shared" si="1"/>
        <v>'ball.sliders.perc'='SL.',</v>
      </c>
    </row>
    <row r="29" ht="15.75" customHeight="1">
      <c r="A29" s="5" t="s">
        <v>83</v>
      </c>
      <c r="B29" s="5" t="s">
        <v>84</v>
      </c>
      <c r="C29" s="5" t="s">
        <v>85</v>
      </c>
      <c r="D29" s="5" t="str">
        <f t="shared" si="1"/>
        <v>'ball.cutters.perc'='CT.',</v>
      </c>
    </row>
    <row r="30" ht="15.75" customHeight="1">
      <c r="A30" s="5" t="s">
        <v>86</v>
      </c>
      <c r="B30" s="5" t="s">
        <v>87</v>
      </c>
      <c r="C30" s="5" t="s">
        <v>88</v>
      </c>
      <c r="D30" s="5" t="str">
        <f t="shared" si="1"/>
        <v>'ball.curves.perc'='CB.',</v>
      </c>
    </row>
    <row r="31" ht="15.75" customHeight="1">
      <c r="A31" s="5" t="s">
        <v>89</v>
      </c>
      <c r="B31" s="5" t="s">
        <v>90</v>
      </c>
      <c r="C31" s="5" t="s">
        <v>91</v>
      </c>
      <c r="D31" s="5" t="str">
        <f t="shared" si="1"/>
        <v>'ball.changeups.perc'='CH.',</v>
      </c>
    </row>
    <row r="32" ht="15.75" customHeight="1">
      <c r="A32" s="5" t="s">
        <v>92</v>
      </c>
      <c r="B32" s="5" t="s">
        <v>93</v>
      </c>
      <c r="C32" s="5" t="s">
        <v>94</v>
      </c>
      <c r="D32" s="5" t="str">
        <f t="shared" si="1"/>
        <v>'ball.splitters.perc'='SF.',</v>
      </c>
    </row>
    <row r="33" ht="15.75" customHeight="1">
      <c r="A33" s="5" t="s">
        <v>95</v>
      </c>
      <c r="B33" s="5" t="s">
        <v>96</v>
      </c>
      <c r="C33" s="5" t="s">
        <v>97</v>
      </c>
      <c r="D33" s="5" t="str">
        <f t="shared" si="1"/>
        <v>'strike.outs'='SO',</v>
      </c>
    </row>
    <row r="34" ht="15.75" customHeight="1">
      <c r="A34" s="5" t="s">
        <v>98</v>
      </c>
      <c r="B34" s="5" t="s">
        <v>99</v>
      </c>
      <c r="C34" s="5" t="s">
        <v>100</v>
      </c>
      <c r="D34" s="5" t="str">
        <f t="shared" si="1"/>
        <v>'Infieldfly.perc'='IFFB.',</v>
      </c>
    </row>
    <row r="35" ht="15.75" customHeight="1">
      <c r="A35" s="5" t="s">
        <v>101</v>
      </c>
      <c r="B35" s="5" t="s">
        <v>102</v>
      </c>
      <c r="C35" s="5" t="s">
        <v>103</v>
      </c>
      <c r="D35" s="5" t="str">
        <f t="shared" si="1"/>
        <v>'hit.infield.perc'='IFH.',</v>
      </c>
    </row>
    <row r="36" ht="15.75" customHeight="1">
      <c r="A36" s="5" t="s">
        <v>104</v>
      </c>
      <c r="B36" s="5" t="s">
        <v>105</v>
      </c>
      <c r="C36" s="5" t="s">
        <v>106</v>
      </c>
      <c r="D36" s="5" t="str">
        <f t="shared" si="1"/>
        <v>'hit.bunt.perc'='BUH.',</v>
      </c>
    </row>
    <row r="37" ht="15.75" customHeight="1">
      <c r="A37" s="5" t="s">
        <v>107</v>
      </c>
      <c r="B37" s="5" t="s">
        <v>108</v>
      </c>
      <c r="C37" s="5" t="s">
        <v>109</v>
      </c>
      <c r="D37" s="5" t="str">
        <f t="shared" si="1"/>
        <v>'hit.CF.perc'='Cent.',</v>
      </c>
    </row>
    <row r="38" ht="15.75" customHeight="1">
      <c r="A38" s="5" t="s">
        <v>110</v>
      </c>
      <c r="B38" s="5" t="s">
        <v>111</v>
      </c>
      <c r="C38" s="6" t="s">
        <v>112</v>
      </c>
      <c r="D38" s="5" t="str">
        <f t="shared" si="1"/>
        <v>'hit.push.perc'='Oppo.',</v>
      </c>
    </row>
    <row r="39" ht="15.75" customHeight="1">
      <c r="A39" s="5" t="s">
        <v>113</v>
      </c>
      <c r="B39" s="5" t="s">
        <v>114</v>
      </c>
      <c r="C39" s="5" t="s">
        <v>115</v>
      </c>
      <c r="D39" s="5" t="str">
        <f t="shared" si="1"/>
        <v>'hit.softspeed.perc'='Soft.',</v>
      </c>
    </row>
    <row r="40" ht="15.75" customHeight="1">
      <c r="A40" s="5" t="s">
        <v>116</v>
      </c>
      <c r="B40" s="5" t="s">
        <v>117</v>
      </c>
      <c r="C40" s="5" t="s">
        <v>118</v>
      </c>
      <c r="D40" s="5" t="str">
        <f t="shared" si="1"/>
        <v>'hit.medspeed.perc'='Med.',</v>
      </c>
    </row>
    <row r="41" ht="15.75" customHeight="1">
      <c r="A41" s="5" t="s">
        <v>119</v>
      </c>
      <c r="B41" s="5" t="s">
        <v>120</v>
      </c>
      <c r="C41" s="5" t="s">
        <v>121</v>
      </c>
      <c r="D41" s="5" t="str">
        <f t="shared" si="1"/>
        <v>'hit.hardspeed.perc'='Hard.',</v>
      </c>
    </row>
    <row r="42" ht="15.75" customHeight="1">
      <c r="A42" s="5" t="s">
        <v>122</v>
      </c>
      <c r="B42" s="5" t="s">
        <v>123</v>
      </c>
      <c r="C42" s="5" t="s">
        <v>124</v>
      </c>
      <c r="D42" s="5" t="str">
        <f t="shared" si="1"/>
        <v>'out.swing.perc'='O.Swing.',</v>
      </c>
    </row>
    <row r="43" ht="15.75" customHeight="1">
      <c r="A43" s="5" t="s">
        <v>125</v>
      </c>
      <c r="B43" s="5" t="s">
        <v>126</v>
      </c>
      <c r="C43" s="5" t="s">
        <v>127</v>
      </c>
      <c r="D43" s="5" t="str">
        <f t="shared" si="1"/>
        <v>'in.swing.perc'='Z.Swing.',</v>
      </c>
    </row>
    <row r="44" ht="15.75" customHeight="1">
      <c r="A44" s="5" t="s">
        <v>128</v>
      </c>
      <c r="B44" s="5" t="s">
        <v>129</v>
      </c>
      <c r="C44" s="5" t="s">
        <v>130</v>
      </c>
      <c r="D44" s="5" t="str">
        <f t="shared" si="1"/>
        <v>'out.Contact.perc'='O.Contact.',</v>
      </c>
    </row>
    <row r="45" ht="15.75" customHeight="1">
      <c r="A45" s="5" t="s">
        <v>131</v>
      </c>
      <c r="B45" s="5" t="s">
        <v>132</v>
      </c>
      <c r="C45" s="5" t="s">
        <v>133</v>
      </c>
      <c r="D45" s="5" t="str">
        <f t="shared" si="1"/>
        <v>'in.contact.perc'='Z.Contact.',</v>
      </c>
    </row>
    <row r="46" ht="15.75" customHeight="1">
      <c r="A46" s="5" t="s">
        <v>134</v>
      </c>
      <c r="B46" s="5" t="s">
        <v>135</v>
      </c>
      <c r="C46" s="5" t="s">
        <v>136</v>
      </c>
      <c r="D46" s="5" t="str">
        <f t="shared" si="1"/>
        <v>'at.bats'='AB',</v>
      </c>
    </row>
    <row r="47" ht="15.75" customHeight="1">
      <c r="A47" s="5" t="s">
        <v>137</v>
      </c>
      <c r="B47" s="5" t="s">
        <v>138</v>
      </c>
      <c r="C47" s="5" t="s">
        <v>139</v>
      </c>
      <c r="D47" s="5" t="str">
        <f t="shared" si="1"/>
        <v>'singles'='X1B',</v>
      </c>
    </row>
    <row r="48" ht="15.75" customHeight="1">
      <c r="A48" s="5" t="s">
        <v>140</v>
      </c>
      <c r="B48" s="5" t="s">
        <v>141</v>
      </c>
      <c r="C48" s="5" t="s">
        <v>142</v>
      </c>
      <c r="D48" s="5" t="str">
        <f t="shared" si="1"/>
        <v>'doubles'='X2B',</v>
      </c>
    </row>
    <row r="49" ht="15.75" customHeight="1">
      <c r="A49" s="5" t="s">
        <v>143</v>
      </c>
      <c r="B49" s="5" t="s">
        <v>144</v>
      </c>
      <c r="C49" s="5" t="s">
        <v>145</v>
      </c>
      <c r="D49" s="5" t="str">
        <f t="shared" si="1"/>
        <v>'triples'='X3B',</v>
      </c>
    </row>
    <row r="50" ht="15.75" customHeight="1">
      <c r="A50" s="5" t="s">
        <v>146</v>
      </c>
      <c r="B50" s="5" t="s">
        <v>147</v>
      </c>
      <c r="C50" s="5" t="s">
        <v>148</v>
      </c>
      <c r="D50" s="5" t="str">
        <f t="shared" si="1"/>
        <v>'bases.on.balls'='BB',</v>
      </c>
    </row>
    <row r="51" ht="15.75" customHeight="1">
      <c r="A51" s="5" t="s">
        <v>149</v>
      </c>
      <c r="B51" s="5" t="s">
        <v>150</v>
      </c>
      <c r="C51" s="5" t="s">
        <v>151</v>
      </c>
      <c r="D51" s="5" t="str">
        <f t="shared" si="1"/>
        <v>'intentional.bases.on.balls'='IBB',</v>
      </c>
    </row>
    <row r="52" ht="15.75" customHeight="1">
      <c r="A52" s="5" t="s">
        <v>152</v>
      </c>
      <c r="B52" s="5" t="s">
        <v>153</v>
      </c>
      <c r="C52" s="5" t="s">
        <v>154</v>
      </c>
      <c r="D52" s="5" t="str">
        <f t="shared" si="1"/>
        <v>'hit.by.pitch'='HBP',</v>
      </c>
    </row>
    <row r="53" ht="15.75" customHeight="1">
      <c r="A53" s="5" t="s">
        <v>155</v>
      </c>
      <c r="B53" s="5" t="s">
        <v>156</v>
      </c>
      <c r="C53" s="5" t="s">
        <v>157</v>
      </c>
      <c r="D53" s="5" t="str">
        <f t="shared" si="1"/>
        <v>'sacrifice.fly'='SF',</v>
      </c>
    </row>
    <row r="54" ht="15.75" customHeight="1">
      <c r="A54" s="5" t="s">
        <v>158</v>
      </c>
      <c r="B54" s="5" t="s">
        <v>159</v>
      </c>
      <c r="C54" s="5" t="s">
        <v>160</v>
      </c>
      <c r="D54" s="5" t="str">
        <f t="shared" si="1"/>
        <v>'sacrifice.hit'='SH',</v>
      </c>
    </row>
    <row r="55" ht="15.75" customHeight="1">
      <c r="A55" s="5" t="s">
        <v>161</v>
      </c>
      <c r="B55" s="5" t="s">
        <v>162</v>
      </c>
      <c r="C55" s="5" t="s">
        <v>163</v>
      </c>
      <c r="D55" s="5" t="str">
        <f t="shared" si="1"/>
        <v>'ground.into.a.doubleplay'='GDP',</v>
      </c>
    </row>
    <row r="56" ht="15.75" customHeight="1">
      <c r="A56" s="5" t="s">
        <v>164</v>
      </c>
      <c r="B56" s="5" t="s">
        <v>165</v>
      </c>
      <c r="C56" s="5" t="s">
        <v>166</v>
      </c>
      <c r="D56" s="5" t="str">
        <f t="shared" si="1"/>
        <v>'caught.stealing'='CS',</v>
      </c>
    </row>
    <row r="57" ht="15.75" customHeight="1">
      <c r="A57" s="5" t="s">
        <v>167</v>
      </c>
      <c r="B57" s="5" t="s">
        <v>168</v>
      </c>
      <c r="C57" s="5" t="s">
        <v>169</v>
      </c>
      <c r="D57" s="5" t="str">
        <f t="shared" si="1"/>
        <v>'BB.PA'='BB.',</v>
      </c>
    </row>
    <row r="58" ht="15.75" customHeight="1">
      <c r="A58" s="5" t="s">
        <v>170</v>
      </c>
      <c r="B58" s="5" t="s">
        <v>171</v>
      </c>
      <c r="C58" s="5" t="s">
        <v>172</v>
      </c>
      <c r="D58" s="5" t="str">
        <f t="shared" si="1"/>
        <v>'strikouts.plate.perc'='K.',</v>
      </c>
    </row>
    <row r="59" ht="15.75" customHeight="1">
      <c r="A59" s="5" t="s">
        <v>173</v>
      </c>
      <c r="B59" s="5" t="s">
        <v>174</v>
      </c>
      <c r="C59" s="5" t="s">
        <v>175</v>
      </c>
      <c r="D59" s="5" t="str">
        <f t="shared" si="1"/>
        <v>'bases.on.balls.strikeouts'='BB.K',</v>
      </c>
    </row>
    <row r="60" ht="15.75" customHeight="1">
      <c r="A60" s="5" t="s">
        <v>176</v>
      </c>
      <c r="B60" s="5" t="s">
        <v>177</v>
      </c>
      <c r="C60" s="5" t="s">
        <v>178</v>
      </c>
      <c r="D60" s="5" t="str">
        <f t="shared" si="1"/>
        <v>'slugging.perc'='SLG',</v>
      </c>
    </row>
    <row r="61" ht="15.75" customHeight="1">
      <c r="A61" s="5" t="s">
        <v>179</v>
      </c>
      <c r="B61" s="5" t="s">
        <v>179</v>
      </c>
      <c r="C61" s="5" t="s">
        <v>180</v>
      </c>
      <c r="D61" s="5" t="str">
        <f t="shared" si="1"/>
        <v>'OPS'='OPS',</v>
      </c>
    </row>
    <row r="62" ht="15.75" customHeight="1">
      <c r="A62" s="5" t="s">
        <v>181</v>
      </c>
      <c r="B62" s="5" t="s">
        <v>182</v>
      </c>
      <c r="C62" s="5" t="s">
        <v>183</v>
      </c>
      <c r="D62" s="5" t="str">
        <f t="shared" si="1"/>
        <v>'Isolated Power'='ISO',</v>
      </c>
    </row>
    <row r="63" ht="15.75" customHeight="1">
      <c r="A63" s="5" t="s">
        <v>184</v>
      </c>
      <c r="B63" s="5" t="s">
        <v>185</v>
      </c>
      <c r="C63" s="5" t="s">
        <v>186</v>
      </c>
      <c r="D63" s="5" t="str">
        <f t="shared" si="1"/>
        <v>'on.balls.in.play'='BABIP',</v>
      </c>
    </row>
    <row r="64" ht="15.75" customHeight="1">
      <c r="A64" s="5" t="s">
        <v>187</v>
      </c>
      <c r="B64" s="5" t="s">
        <v>188</v>
      </c>
      <c r="C64" s="5" t="s">
        <v>189</v>
      </c>
      <c r="D64" s="5" t="str">
        <f t="shared" si="1"/>
        <v>'ultimate.base.running'='UBR',</v>
      </c>
    </row>
    <row r="65" ht="15.75" customHeight="1">
      <c r="A65" s="5" t="s">
        <v>190</v>
      </c>
      <c r="B65" s="5" t="s">
        <v>190</v>
      </c>
      <c r="C65" s="5" t="s">
        <v>191</v>
      </c>
      <c r="D65" s="5" t="str">
        <f t="shared" si="1"/>
        <v>'wGDP'='wGDP',</v>
      </c>
    </row>
    <row r="66" ht="15.75" customHeight="1">
      <c r="A66" s="7" t="s">
        <v>192</v>
      </c>
      <c r="B66" s="5" t="s">
        <v>193</v>
      </c>
      <c r="C66" s="5" t="s">
        <v>194</v>
      </c>
      <c r="D66" s="5" t="str">
        <f t="shared" si="1"/>
        <v>'stolenbase.stealing.ratio'='wSB',</v>
      </c>
    </row>
    <row r="67" ht="15.75" customHeight="1">
      <c r="A67" s="5" t="s">
        <v>195</v>
      </c>
      <c r="B67" s="5" t="s">
        <v>196</v>
      </c>
      <c r="C67" s="5" t="s">
        <v>197</v>
      </c>
      <c r="D67" s="5" t="str">
        <f t="shared" si="1"/>
        <v>'wRuns.created'='wRC',</v>
      </c>
    </row>
    <row r="68" ht="15.75" customHeight="1">
      <c r="A68" s="5" t="s">
        <v>198</v>
      </c>
      <c r="B68" s="5" t="s">
        <v>199</v>
      </c>
      <c r="C68" s="5" t="s">
        <v>200</v>
      </c>
      <c r="D68" s="5" t="str">
        <f t="shared" si="1"/>
        <v>'wRuns.AboveAvg'='wRAA',</v>
      </c>
    </row>
    <row r="69" ht="15.75" customHeight="1">
      <c r="A69" s="5" t="s">
        <v>201</v>
      </c>
      <c r="B69" s="5" t="s">
        <v>201</v>
      </c>
      <c r="C69" s="5" t="s">
        <v>202</v>
      </c>
      <c r="D69" s="5" t="str">
        <f t="shared" si="1"/>
        <v>'wOBA'='wOBA',</v>
      </c>
    </row>
    <row r="70" ht="15.75" customHeight="1">
      <c r="A70" s="5" t="s">
        <v>203</v>
      </c>
      <c r="B70" s="5" t="s">
        <v>204</v>
      </c>
      <c r="C70" s="5" t="s">
        <v>205</v>
      </c>
      <c r="D70" s="5" t="str">
        <f t="shared" si="1"/>
        <v>'wRuns.created.plus'='wRC.',</v>
      </c>
    </row>
    <row r="71" ht="15.75" customHeight="1">
      <c r="A71" s="5" t="s">
        <v>206</v>
      </c>
      <c r="B71" s="5" t="s">
        <v>207</v>
      </c>
      <c r="C71" s="5" t="s">
        <v>208</v>
      </c>
      <c r="D71" s="5" t="str">
        <f t="shared" si="1"/>
        <v>'GroundBall.fly.ratio'='GB.FB',</v>
      </c>
    </row>
    <row r="72" ht="15.75" customHeight="1">
      <c r="A72" s="5" t="s">
        <v>209</v>
      </c>
      <c r="B72" s="5" t="s">
        <v>210</v>
      </c>
      <c r="C72" s="5" t="s">
        <v>211</v>
      </c>
      <c r="D72" s="5" t="str">
        <f t="shared" si="1"/>
        <v>'LineDrive.perc'='LD.',</v>
      </c>
    </row>
    <row r="73" ht="15.75" customHeight="1">
      <c r="A73" s="5" t="s">
        <v>212</v>
      </c>
      <c r="B73" s="5" t="s">
        <v>213</v>
      </c>
      <c r="C73" s="5" t="s">
        <v>214</v>
      </c>
      <c r="D73" s="5" t="str">
        <f t="shared" si="1"/>
        <v>'GroundBall.perc'='GB.',</v>
      </c>
    </row>
    <row r="74" ht="15.75" customHeight="1">
      <c r="A74" s="5" t="s">
        <v>215</v>
      </c>
      <c r="B74" s="5" t="s">
        <v>216</v>
      </c>
      <c r="C74" s="5" t="s">
        <v>217</v>
      </c>
      <c r="D74" s="5" t="str">
        <f t="shared" si="1"/>
        <v>'Flyball.perc'='Flyball.',</v>
      </c>
    </row>
    <row r="75" ht="15.75" customHeight="1">
      <c r="A75" s="5" t="s">
        <v>218</v>
      </c>
      <c r="B75" s="5" t="s">
        <v>219</v>
      </c>
      <c r="C75" s="5" t="s">
        <v>220</v>
      </c>
      <c r="D75" s="5" t="str">
        <f t="shared" si="1"/>
        <v>'HomeRun.Flyball.ratio'='HR.FB',</v>
      </c>
    </row>
    <row r="76" ht="15.75" customHeight="1">
      <c r="A76" s="5" t="s">
        <v>221</v>
      </c>
      <c r="B76" s="5" t="s">
        <v>222</v>
      </c>
      <c r="C76" s="5" t="s">
        <v>223</v>
      </c>
      <c r="D76" s="5" t="str">
        <f t="shared" si="1"/>
        <v>'hit.infield'='IFH',</v>
      </c>
    </row>
    <row r="77" ht="15.75" customHeight="1">
      <c r="A77" s="5" t="s">
        <v>224</v>
      </c>
      <c r="B77" s="5" t="s">
        <v>225</v>
      </c>
      <c r="C77" s="5" t="s">
        <v>226</v>
      </c>
      <c r="D77" s="5" t="str">
        <f t="shared" si="1"/>
        <v>'hit.bunt'='BUH',</v>
      </c>
    </row>
    <row r="78" ht="15.75" customHeight="1">
      <c r="A78" s="5" t="s">
        <v>227</v>
      </c>
      <c r="B78" s="5" t="s">
        <v>228</v>
      </c>
      <c r="C78" s="5" t="s">
        <v>229</v>
      </c>
      <c r="D78" s="5" t="str">
        <f t="shared" si="1"/>
        <v>'hit.pull.perc'='Pull.',</v>
      </c>
    </row>
    <row r="79" ht="15.75" customHeight="1">
      <c r="A79" s="5" t="s">
        <v>230</v>
      </c>
      <c r="B79" s="5" t="s">
        <v>231</v>
      </c>
      <c r="C79" s="5" t="s">
        <v>232</v>
      </c>
      <c r="D79" s="5" t="str">
        <f t="shared" si="1"/>
        <v>'bat.max.exit.velocity'='maxEV',</v>
      </c>
    </row>
    <row r="80" ht="15.75" customHeight="1">
      <c r="A80" s="5" t="s">
        <v>233</v>
      </c>
      <c r="B80" s="5" t="s">
        <v>234</v>
      </c>
      <c r="C80" s="5" t="s">
        <v>235</v>
      </c>
      <c r="D80" s="5" t="str">
        <f t="shared" si="1"/>
        <v>'launch.angle'='LA',</v>
      </c>
    </row>
    <row r="81" ht="15.75" customHeight="1">
      <c r="A81" s="5" t="s">
        <v>236</v>
      </c>
      <c r="B81" s="5" t="s">
        <v>237</v>
      </c>
      <c r="C81" s="5" t="s">
        <v>238</v>
      </c>
      <c r="D81" s="5" t="str">
        <f t="shared" si="1"/>
        <v>'bat.barrels'='Barrels',</v>
      </c>
    </row>
    <row r="82" ht="15.75" customHeight="1">
      <c r="A82" s="5" t="s">
        <v>239</v>
      </c>
      <c r="B82" s="5" t="s">
        <v>240</v>
      </c>
      <c r="C82" s="5" t="s">
        <v>241</v>
      </c>
      <c r="D82" s="5" t="str">
        <f t="shared" si="1"/>
        <v>'bat.barrel.perc'='Barrel.',</v>
      </c>
    </row>
    <row r="83" ht="15.75" customHeight="1">
      <c r="A83" s="5" t="s">
        <v>242</v>
      </c>
      <c r="B83" s="5" t="s">
        <v>243</v>
      </c>
      <c r="C83" s="5" t="s">
        <v>244</v>
      </c>
      <c r="D83" s="5" t="str">
        <f t="shared" si="1"/>
        <v>'bat.hardHit'='HardHit',</v>
      </c>
    </row>
    <row r="84" ht="15.75" customHeight="1">
      <c r="A84" s="5" t="s">
        <v>245</v>
      </c>
      <c r="B84" s="5" t="s">
        <v>246</v>
      </c>
      <c r="C84" s="5" t="s">
        <v>247</v>
      </c>
      <c r="D84" s="5" t="str">
        <f t="shared" si="1"/>
        <v>'bat.hardHit.perc'='HardHit.',</v>
      </c>
    </row>
    <row r="85" ht="15.75" customHeight="1">
      <c r="A85" s="5" t="s">
        <v>248</v>
      </c>
      <c r="B85" s="5" t="s">
        <v>249</v>
      </c>
      <c r="C85" s="5" t="s">
        <v>250</v>
      </c>
      <c r="D85" s="5" t="str">
        <f t="shared" si="1"/>
        <v>'x.batting.average'='xBA',</v>
      </c>
    </row>
    <row r="86" ht="15.75" customHeight="1">
      <c r="A86" s="5" t="s">
        <v>251</v>
      </c>
      <c r="B86" s="5" t="s">
        <v>252</v>
      </c>
      <c r="C86" s="5" t="s">
        <v>253</v>
      </c>
      <c r="D86" s="5" t="str">
        <f t="shared" si="1"/>
        <v>'x.slugging.perc'='xSLG',</v>
      </c>
    </row>
    <row r="87" ht="15.75" customHeight="1">
      <c r="A87" s="5" t="s">
        <v>254</v>
      </c>
      <c r="B87" s="5" t="s">
        <v>255</v>
      </c>
      <c r="C87" s="5" t="s">
        <v>256</v>
      </c>
      <c r="D87" s="5" t="str">
        <f t="shared" si="1"/>
        <v>'x.wOBA'='xwOBA',</v>
      </c>
    </row>
    <row r="88" ht="15.75" customHeight="1">
      <c r="A88" s="5" t="s">
        <v>257</v>
      </c>
      <c r="B88" s="5" t="s">
        <v>258</v>
      </c>
      <c r="C88" s="5" t="s">
        <v>259</v>
      </c>
      <c r="D88" s="5" t="str">
        <f t="shared" si="1"/>
        <v>'Zone.perc'='Zone.',</v>
      </c>
    </row>
    <row r="89" ht="15.75" customHeight="1">
      <c r="A89" s="5" t="s">
        <v>260</v>
      </c>
      <c r="B89" s="5" t="s">
        <v>261</v>
      </c>
      <c r="C89" s="5" t="s">
        <v>262</v>
      </c>
      <c r="D89" s="5" t="str">
        <f t="shared" si="1"/>
        <v>'F-Strike.perc'='F.Strike.',</v>
      </c>
    </row>
    <row r="90" ht="15.75" customHeight="1">
      <c r="A90" s="5" t="s">
        <v>263</v>
      </c>
      <c r="B90" s="5" t="s">
        <v>264</v>
      </c>
      <c r="C90" s="5" t="s">
        <v>265</v>
      </c>
      <c r="D90" s="5" t="str">
        <f t="shared" si="1"/>
        <v>'called.strike.perc'='CStr.',</v>
      </c>
    </row>
    <row r="91" ht="15.75" customHeight="1">
      <c r="A91" s="5" t="s">
        <v>266</v>
      </c>
      <c r="B91" s="5" t="s">
        <v>267</v>
      </c>
      <c r="C91" s="5" t="s">
        <v>268</v>
      </c>
      <c r="D91" s="5" t="str">
        <f t="shared" si="1"/>
        <v>'called.swing.strikes.perc'='CSW.',</v>
      </c>
    </row>
    <row r="92" ht="15.75" customHeight="1">
      <c r="A92" s="5" t="s">
        <v>269</v>
      </c>
      <c r="B92" s="5" t="s">
        <v>270</v>
      </c>
      <c r="C92" s="5" t="s">
        <v>271</v>
      </c>
      <c r="D92" s="5" t="str">
        <f t="shared" si="1"/>
        <v>'ball.fastball'='wFB',</v>
      </c>
    </row>
    <row r="93" ht="15.75" customHeight="1">
      <c r="A93" s="5" t="s">
        <v>272</v>
      </c>
      <c r="B93" s="5" t="s">
        <v>273</v>
      </c>
      <c r="C93" s="5" t="s">
        <v>274</v>
      </c>
      <c r="D93" s="5" t="str">
        <f t="shared" si="1"/>
        <v>'ball.sliders'='wSL',</v>
      </c>
    </row>
    <row r="94" ht="15.75" customHeight="1">
      <c r="A94" s="5" t="s">
        <v>275</v>
      </c>
      <c r="B94" s="5" t="s">
        <v>276</v>
      </c>
      <c r="C94" s="5" t="s">
        <v>277</v>
      </c>
      <c r="D94" s="5" t="str">
        <f t="shared" si="1"/>
        <v>'ball.cutters'='wCT',</v>
      </c>
    </row>
    <row r="95" ht="15.75" customHeight="1">
      <c r="A95" s="5" t="s">
        <v>278</v>
      </c>
      <c r="B95" s="5" t="s">
        <v>279</v>
      </c>
      <c r="C95" s="5" t="s">
        <v>280</v>
      </c>
      <c r="D95" s="5" t="str">
        <f t="shared" si="1"/>
        <v>'ball.curves'='wCB',</v>
      </c>
    </row>
    <row r="96" ht="15.75" customHeight="1">
      <c r="A96" s="5" t="s">
        <v>281</v>
      </c>
      <c r="B96" s="5" t="s">
        <v>282</v>
      </c>
      <c r="C96" s="5" t="s">
        <v>283</v>
      </c>
      <c r="D96" s="5" t="str">
        <f t="shared" si="1"/>
        <v>'ball.changeups'='wCH',</v>
      </c>
    </row>
    <row r="97" ht="15.75" customHeight="1">
      <c r="A97" s="5" t="s">
        <v>284</v>
      </c>
      <c r="B97" s="5" t="s">
        <v>285</v>
      </c>
      <c r="C97" s="5" t="s">
        <v>286</v>
      </c>
      <c r="D97" s="5" t="str">
        <f t="shared" si="1"/>
        <v>'ball.splitters'='wSF',</v>
      </c>
    </row>
    <row r="98" ht="15.75" customHeight="1">
      <c r="A98" s="5" t="s">
        <v>287</v>
      </c>
      <c r="B98" s="5" t="s">
        <v>288</v>
      </c>
      <c r="C98" s="5" t="s">
        <v>289</v>
      </c>
      <c r="D98" s="5" t="str">
        <f t="shared" si="1"/>
        <v>'ball.fastball.velocity'='FBv',</v>
      </c>
    </row>
    <row r="99" ht="15.75" customHeight="1">
      <c r="A99" s="5" t="s">
        <v>290</v>
      </c>
      <c r="B99" s="5" t="s">
        <v>291</v>
      </c>
      <c r="C99" s="5" t="s">
        <v>292</v>
      </c>
      <c r="D99" s="5" t="str">
        <f t="shared" si="1"/>
        <v>'ball.sliders.velocity'='SLv',</v>
      </c>
    </row>
    <row r="100" ht="15.75" customHeight="1">
      <c r="A100" s="5" t="s">
        <v>293</v>
      </c>
      <c r="B100" s="5" t="s">
        <v>294</v>
      </c>
      <c r="C100" s="5" t="s">
        <v>295</v>
      </c>
      <c r="D100" s="5" t="str">
        <f t="shared" si="1"/>
        <v>'ball.cutters.velocity'='CTv',</v>
      </c>
    </row>
    <row r="101" ht="15.75" customHeight="1">
      <c r="A101" s="5" t="s">
        <v>296</v>
      </c>
      <c r="B101" s="5" t="s">
        <v>297</v>
      </c>
      <c r="C101" s="5" t="s">
        <v>298</v>
      </c>
      <c r="D101" s="5" t="str">
        <f t="shared" si="1"/>
        <v>'ball.curves.velocity'='CBv',</v>
      </c>
    </row>
    <row r="102" ht="15.75" customHeight="1">
      <c r="A102" s="5" t="s">
        <v>299</v>
      </c>
      <c r="B102" s="5" t="s">
        <v>300</v>
      </c>
      <c r="C102" s="5" t="s">
        <v>301</v>
      </c>
      <c r="D102" s="5" t="str">
        <f t="shared" si="1"/>
        <v>'ball.changeups.velocity'='CHv',</v>
      </c>
    </row>
    <row r="103" ht="15.75" customHeight="1">
      <c r="A103" s="5" t="s">
        <v>302</v>
      </c>
      <c r="B103" s="5" t="s">
        <v>303</v>
      </c>
      <c r="C103" s="5" t="s">
        <v>304</v>
      </c>
      <c r="D103" s="5" t="str">
        <f t="shared" si="1"/>
        <v>'ball.splitters.velocity'='SFv',</v>
      </c>
    </row>
    <row r="104" ht="15.75" customHeight="1">
      <c r="A104" s="5" t="s">
        <v>305</v>
      </c>
      <c r="B104" s="5" t="s">
        <v>306</v>
      </c>
      <c r="C104" s="5" t="s">
        <v>307</v>
      </c>
      <c r="D104" s="5" t="str">
        <f t="shared" si="1"/>
        <v>'Batting.wOBA'='Batting',</v>
      </c>
    </row>
    <row r="105" ht="15.75" customHeight="1">
      <c r="A105" s="5" t="s">
        <v>308</v>
      </c>
      <c r="B105" s="5" t="s">
        <v>308</v>
      </c>
      <c r="C105" s="5" t="s">
        <v>309</v>
      </c>
      <c r="D105" s="5" t="str">
        <f t="shared" si="1"/>
        <v>'Base.Running'='Base.Running',</v>
      </c>
    </row>
    <row r="106" ht="15.75" customHeight="1">
      <c r="A106" s="5" t="s">
        <v>310</v>
      </c>
      <c r="B106" s="5" t="s">
        <v>310</v>
      </c>
      <c r="C106" s="5" t="s">
        <v>311</v>
      </c>
      <c r="D106" s="5" t="str">
        <f t="shared" si="1"/>
        <v>'Fielding'='Fielding',</v>
      </c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E$1">
    <sortState ref="A1:E1">
      <sortCondition descending="1" ref="E1"/>
    </sortState>
  </autoFilter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29"/>
    <col customWidth="1" min="2" max="2" width="5.0"/>
    <col customWidth="1" min="3" max="3" width="24.0"/>
    <col customWidth="1" min="4" max="4" width="5.0"/>
    <col customWidth="1" min="5" max="5" width="21.14"/>
    <col customWidth="1" min="6" max="6" width="5.71"/>
    <col customWidth="1" min="7" max="7" width="23.43"/>
    <col customWidth="1" min="8" max="8" width="5.71"/>
    <col customWidth="1" min="9" max="9" width="8.71"/>
    <col customWidth="1" min="10" max="10" width="24.0"/>
    <col customWidth="1" min="11" max="11" width="23.29"/>
    <col customWidth="1" min="12" max="12" width="22.29"/>
    <col customWidth="1" min="13" max="26" width="8.71"/>
  </cols>
  <sheetData>
    <row r="1">
      <c r="A1" s="8" t="s">
        <v>312</v>
      </c>
      <c r="B1" s="9"/>
      <c r="C1" s="8" t="s">
        <v>313</v>
      </c>
      <c r="D1" s="9"/>
      <c r="E1" s="8" t="s">
        <v>314</v>
      </c>
      <c r="F1" s="9"/>
      <c r="G1" s="10" t="s">
        <v>315</v>
      </c>
      <c r="H1" s="11"/>
      <c r="J1" s="12" t="s">
        <v>316</v>
      </c>
      <c r="K1" s="13"/>
      <c r="L1" s="14"/>
    </row>
    <row r="2">
      <c r="A2" s="5" t="s">
        <v>201</v>
      </c>
      <c r="B2" s="5">
        <v>0.94</v>
      </c>
      <c r="C2" s="5" t="s">
        <v>9</v>
      </c>
      <c r="D2" s="5">
        <v>0.94</v>
      </c>
      <c r="E2" s="5" t="s">
        <v>240</v>
      </c>
      <c r="F2" s="5">
        <v>0.81</v>
      </c>
      <c r="G2" s="5" t="s">
        <v>168</v>
      </c>
      <c r="H2" s="5">
        <v>0.89</v>
      </c>
      <c r="J2" s="5" t="s">
        <v>282</v>
      </c>
      <c r="K2" s="5" t="s">
        <v>303</v>
      </c>
      <c r="L2" s="5" t="s">
        <v>210</v>
      </c>
      <c r="O2" s="5" t="s">
        <v>270</v>
      </c>
      <c r="Q2" s="5" t="str">
        <f t="shared" ref="Q2:Q52" si="1">"'"&amp;O2&amp;"',"</f>
        <v>'ball.fastball',</v>
      </c>
    </row>
    <row r="3">
      <c r="A3" s="5" t="s">
        <v>179</v>
      </c>
      <c r="B3" s="5">
        <v>0.93</v>
      </c>
      <c r="C3" s="5" t="s">
        <v>6</v>
      </c>
      <c r="D3" s="5">
        <v>0.91</v>
      </c>
      <c r="E3" s="5" t="s">
        <v>219</v>
      </c>
      <c r="F3" s="5">
        <v>0.72</v>
      </c>
      <c r="G3" s="5" t="s">
        <v>174</v>
      </c>
      <c r="H3" s="5">
        <v>0.76</v>
      </c>
      <c r="J3" s="5" t="s">
        <v>90</v>
      </c>
      <c r="K3" s="5" t="s">
        <v>231</v>
      </c>
      <c r="L3" s="5" t="s">
        <v>33</v>
      </c>
      <c r="O3" s="5" t="s">
        <v>53</v>
      </c>
      <c r="Q3" s="5" t="str">
        <f t="shared" si="1"/>
        <v>'ball.fastball.ratio',</v>
      </c>
    </row>
    <row r="4">
      <c r="A4" s="5" t="s">
        <v>204</v>
      </c>
      <c r="B4" s="5">
        <v>0.92</v>
      </c>
      <c r="C4" s="5" t="s">
        <v>243</v>
      </c>
      <c r="D4" s="5">
        <v>0.89</v>
      </c>
      <c r="E4" s="5" t="s">
        <v>317</v>
      </c>
      <c r="F4" s="5">
        <v>0.68</v>
      </c>
      <c r="G4" s="5" t="s">
        <v>147</v>
      </c>
      <c r="H4" s="5">
        <v>0.57</v>
      </c>
      <c r="J4" s="5" t="s">
        <v>65</v>
      </c>
      <c r="K4" s="5" t="s">
        <v>264</v>
      </c>
      <c r="L4" s="5" t="s">
        <v>318</v>
      </c>
      <c r="O4" s="5" t="s">
        <v>56</v>
      </c>
      <c r="Q4" s="5" t="str">
        <f t="shared" si="1"/>
        <v>'ball.sliders.ratio',</v>
      </c>
    </row>
    <row r="5">
      <c r="A5" s="5" t="s">
        <v>177</v>
      </c>
      <c r="B5" s="5">
        <v>0.87</v>
      </c>
      <c r="C5" s="5" t="s">
        <v>12</v>
      </c>
      <c r="D5" s="5">
        <v>0.89</v>
      </c>
      <c r="E5" s="5" t="s">
        <v>171</v>
      </c>
      <c r="F5" s="5">
        <v>0.64</v>
      </c>
      <c r="G5" s="5" t="s">
        <v>50</v>
      </c>
      <c r="H5" s="5">
        <v>-0.52</v>
      </c>
      <c r="J5" s="5" t="s">
        <v>300</v>
      </c>
      <c r="K5" s="5" t="s">
        <v>267</v>
      </c>
      <c r="L5" s="5" t="s">
        <v>24</v>
      </c>
      <c r="O5" s="5" t="s">
        <v>27</v>
      </c>
      <c r="Q5" s="5" t="str">
        <f t="shared" si="1"/>
        <v>'batting.average',</v>
      </c>
    </row>
    <row r="6">
      <c r="A6" s="5" t="s">
        <v>27</v>
      </c>
      <c r="B6" s="5">
        <v>0.85</v>
      </c>
      <c r="C6" s="5" t="s">
        <v>138</v>
      </c>
      <c r="D6" s="5">
        <v>0.86</v>
      </c>
      <c r="E6" s="5" t="s">
        <v>216</v>
      </c>
      <c r="F6" s="5">
        <v>0.61</v>
      </c>
      <c r="G6" s="5" t="s">
        <v>319</v>
      </c>
      <c r="H6" s="5">
        <v>-0.54</v>
      </c>
      <c r="J6" s="5" t="s">
        <v>279</v>
      </c>
      <c r="K6" s="5" t="s">
        <v>165</v>
      </c>
      <c r="L6" s="5" t="s">
        <v>193</v>
      </c>
      <c r="O6" s="5" t="s">
        <v>306</v>
      </c>
      <c r="Q6" s="5" t="str">
        <f t="shared" si="1"/>
        <v>'Batting.wOBA',</v>
      </c>
    </row>
    <row r="7">
      <c r="A7" s="5" t="s">
        <v>30</v>
      </c>
      <c r="B7" s="5">
        <v>0.82</v>
      </c>
      <c r="C7" s="5" t="s">
        <v>18</v>
      </c>
      <c r="D7" s="5">
        <v>0.85</v>
      </c>
      <c r="E7" s="5" t="s">
        <v>120</v>
      </c>
      <c r="F7" s="5">
        <v>0.59</v>
      </c>
      <c r="G7" s="5" t="s">
        <v>123</v>
      </c>
      <c r="H7" s="5">
        <v>-0.81</v>
      </c>
      <c r="J7" s="5" t="s">
        <v>87</v>
      </c>
      <c r="K7" s="5" t="s">
        <v>41</v>
      </c>
      <c r="L7" s="5" t="s">
        <v>144</v>
      </c>
      <c r="O7" s="15" t="s">
        <v>219</v>
      </c>
      <c r="Q7" s="5" t="str">
        <f t="shared" si="1"/>
        <v>'HomeRun.Flyball.ratio',</v>
      </c>
    </row>
    <row r="8">
      <c r="A8" s="5" t="s">
        <v>199</v>
      </c>
      <c r="B8" s="5">
        <v>0.81</v>
      </c>
      <c r="C8" s="5" t="s">
        <v>141</v>
      </c>
      <c r="D8" s="5">
        <v>0.82</v>
      </c>
      <c r="E8" s="5" t="s">
        <v>246</v>
      </c>
      <c r="F8" s="5">
        <v>0.56</v>
      </c>
      <c r="G8" s="5" t="s">
        <v>44</v>
      </c>
      <c r="H8" s="5">
        <v>-0.82</v>
      </c>
      <c r="J8" s="5" t="s">
        <v>62</v>
      </c>
      <c r="K8" s="5" t="s">
        <v>310</v>
      </c>
      <c r="L8" s="5" t="s">
        <v>188</v>
      </c>
      <c r="O8" s="15" t="s">
        <v>317</v>
      </c>
      <c r="Q8" s="5" t="str">
        <f t="shared" si="1"/>
        <v>'Isolated.Power',</v>
      </c>
    </row>
    <row r="9">
      <c r="A9" s="5" t="s">
        <v>306</v>
      </c>
      <c r="B9" s="5">
        <v>0.8</v>
      </c>
      <c r="C9" s="5" t="s">
        <v>21</v>
      </c>
      <c r="D9" s="5">
        <v>0.82</v>
      </c>
      <c r="E9" s="5" t="s">
        <v>50</v>
      </c>
      <c r="F9" s="5">
        <v>0.55</v>
      </c>
      <c r="J9" s="5" t="s">
        <v>297</v>
      </c>
      <c r="K9" s="5" t="s">
        <v>213</v>
      </c>
      <c r="L9" s="5" t="s">
        <v>190</v>
      </c>
      <c r="O9" s="5" t="s">
        <v>185</v>
      </c>
      <c r="Q9" s="5" t="str">
        <f t="shared" si="1"/>
        <v>'on.balls.in.play',</v>
      </c>
    </row>
    <row r="10">
      <c r="A10" s="5" t="s">
        <v>255</v>
      </c>
      <c r="B10" s="5">
        <v>0.72</v>
      </c>
      <c r="C10" s="5" t="s">
        <v>196</v>
      </c>
      <c r="D10" s="5">
        <v>0.8</v>
      </c>
      <c r="E10" s="5" t="s">
        <v>39</v>
      </c>
      <c r="F10" s="5">
        <v>0.52</v>
      </c>
      <c r="J10" s="5" t="s">
        <v>276</v>
      </c>
      <c r="K10" s="5" t="s">
        <v>225</v>
      </c>
      <c r="L10" s="5" t="s">
        <v>258</v>
      </c>
      <c r="O10" s="5" t="s">
        <v>30</v>
      </c>
      <c r="Q10" s="5" t="str">
        <f t="shared" si="1"/>
        <v>'on.base.perc',</v>
      </c>
    </row>
    <row r="11">
      <c r="A11" s="5" t="s">
        <v>53</v>
      </c>
      <c r="B11" s="5">
        <v>0.7</v>
      </c>
      <c r="C11" s="5" t="s">
        <v>96</v>
      </c>
      <c r="D11" s="5">
        <v>0.79</v>
      </c>
      <c r="E11" s="5" t="s">
        <v>207</v>
      </c>
      <c r="F11" s="5">
        <v>-0.52</v>
      </c>
      <c r="J11" s="5" t="s">
        <v>84</v>
      </c>
      <c r="K11" s="5" t="s">
        <v>105</v>
      </c>
      <c r="O11" s="5" t="s">
        <v>179</v>
      </c>
      <c r="Q11" s="5" t="str">
        <f t="shared" si="1"/>
        <v>'OPS',</v>
      </c>
    </row>
    <row r="12">
      <c r="A12" s="5" t="s">
        <v>252</v>
      </c>
      <c r="B12" s="5">
        <v>0.66</v>
      </c>
      <c r="C12" s="5" t="s">
        <v>237</v>
      </c>
      <c r="D12" s="5">
        <v>0.71</v>
      </c>
      <c r="E12" s="5" t="s">
        <v>117</v>
      </c>
      <c r="F12" s="5">
        <v>-0.56</v>
      </c>
      <c r="J12" s="5" t="s">
        <v>59</v>
      </c>
      <c r="K12" s="5" t="s">
        <v>153</v>
      </c>
      <c r="O12" s="5" t="s">
        <v>177</v>
      </c>
      <c r="Q12" s="5" t="str">
        <f t="shared" si="1"/>
        <v>'slugging.perc',</v>
      </c>
    </row>
    <row r="13">
      <c r="A13" s="5" t="s">
        <v>270</v>
      </c>
      <c r="B13" s="5">
        <v>0.65</v>
      </c>
      <c r="C13" s="5" t="s">
        <v>147</v>
      </c>
      <c r="D13" s="5">
        <v>0.69</v>
      </c>
      <c r="E13" s="5" t="s">
        <v>132</v>
      </c>
      <c r="F13" s="5">
        <v>-0.62</v>
      </c>
      <c r="G13" s="16"/>
      <c r="H13" s="16"/>
      <c r="J13" s="5" t="s">
        <v>294</v>
      </c>
      <c r="K13" s="5" t="s">
        <v>108</v>
      </c>
      <c r="O13" s="17" t="s">
        <v>71</v>
      </c>
      <c r="Q13" s="5" t="str">
        <f t="shared" si="1"/>
        <v>'Wins.above.replacement',</v>
      </c>
    </row>
    <row r="14">
      <c r="A14" s="5" t="s">
        <v>317</v>
      </c>
      <c r="B14" s="5">
        <v>0.64</v>
      </c>
      <c r="C14" s="5" t="s">
        <v>162</v>
      </c>
      <c r="D14" s="5">
        <v>0.69</v>
      </c>
      <c r="E14" s="5" t="s">
        <v>129</v>
      </c>
      <c r="F14" s="5">
        <v>-0.62</v>
      </c>
      <c r="J14" s="5" t="s">
        <v>78</v>
      </c>
      <c r="K14" s="5" t="s">
        <v>102</v>
      </c>
      <c r="O14" s="5" t="s">
        <v>201</v>
      </c>
      <c r="Q14" s="5" t="str">
        <f t="shared" si="1"/>
        <v>'wOBA',</v>
      </c>
    </row>
    <row r="15">
      <c r="A15" s="5" t="s">
        <v>185</v>
      </c>
      <c r="B15" s="5">
        <v>0.64</v>
      </c>
      <c r="C15" s="5" t="s">
        <v>222</v>
      </c>
      <c r="D15" s="5">
        <v>0.67</v>
      </c>
      <c r="E15" s="5" t="s">
        <v>47</v>
      </c>
      <c r="F15" s="5">
        <v>-0.66</v>
      </c>
      <c r="J15" s="5" t="s">
        <v>288</v>
      </c>
      <c r="K15" s="5" t="s">
        <v>228</v>
      </c>
      <c r="O15" s="5" t="s">
        <v>199</v>
      </c>
      <c r="Q15" s="5" t="str">
        <f t="shared" si="1"/>
        <v>'wRuns.AboveAvg',</v>
      </c>
    </row>
    <row r="16">
      <c r="A16" s="5" t="s">
        <v>249</v>
      </c>
      <c r="B16" s="5">
        <v>0.63</v>
      </c>
      <c r="C16" s="5" t="s">
        <v>320</v>
      </c>
      <c r="D16" s="5">
        <v>0.59</v>
      </c>
      <c r="J16" s="5" t="s">
        <v>273</v>
      </c>
      <c r="K16" s="5" t="s">
        <v>111</v>
      </c>
      <c r="O16" s="5" t="s">
        <v>196</v>
      </c>
      <c r="Q16" s="5" t="str">
        <f t="shared" si="1"/>
        <v>'wRuns.created',</v>
      </c>
    </row>
    <row r="17">
      <c r="A17" s="5" t="s">
        <v>71</v>
      </c>
      <c r="B17" s="5">
        <v>0.62</v>
      </c>
      <c r="C17" s="5" t="s">
        <v>71</v>
      </c>
      <c r="D17" s="5">
        <v>0.53</v>
      </c>
      <c r="J17" s="5" t="s">
        <v>81</v>
      </c>
      <c r="K17" s="5" t="s">
        <v>114</v>
      </c>
      <c r="O17" s="17" t="s">
        <v>204</v>
      </c>
      <c r="Q17" s="5" t="str">
        <f t="shared" si="1"/>
        <v>'wRuns.created.plus',</v>
      </c>
    </row>
    <row r="18">
      <c r="A18" s="5" t="s">
        <v>56</v>
      </c>
      <c r="B18" s="5">
        <v>0.55</v>
      </c>
      <c r="J18" s="5" t="s">
        <v>291</v>
      </c>
      <c r="K18" s="5" t="s">
        <v>126</v>
      </c>
      <c r="O18" s="5" t="s">
        <v>249</v>
      </c>
      <c r="Q18" s="5" t="str">
        <f t="shared" si="1"/>
        <v>'x.batting.average',</v>
      </c>
    </row>
    <row r="19">
      <c r="A19" s="5" t="s">
        <v>196</v>
      </c>
      <c r="B19" s="5">
        <v>0.55</v>
      </c>
      <c r="J19" s="5" t="s">
        <v>285</v>
      </c>
      <c r="K19" s="5" t="s">
        <v>99</v>
      </c>
      <c r="O19" s="5" t="s">
        <v>252</v>
      </c>
      <c r="Q19" s="5" t="str">
        <f t="shared" si="1"/>
        <v>'x.slugging.perc',</v>
      </c>
    </row>
    <row r="20">
      <c r="A20" s="5" t="s">
        <v>219</v>
      </c>
      <c r="B20" s="5">
        <v>0.51</v>
      </c>
      <c r="J20" s="5" t="s">
        <v>93</v>
      </c>
      <c r="K20" s="5" t="s">
        <v>150</v>
      </c>
      <c r="O20" s="5" t="s">
        <v>255</v>
      </c>
      <c r="Q20" s="5" t="str">
        <f t="shared" si="1"/>
        <v>'x.wOBA',</v>
      </c>
    </row>
    <row r="21" ht="15.75" customHeight="1">
      <c r="J21" s="5" t="s">
        <v>68</v>
      </c>
      <c r="K21" s="5" t="s">
        <v>234</v>
      </c>
      <c r="O21" s="18" t="s">
        <v>147</v>
      </c>
      <c r="Q21" s="5" t="str">
        <f t="shared" si="1"/>
        <v>'bases.on.balls',</v>
      </c>
    </row>
    <row r="22" ht="15.75" customHeight="1">
      <c r="O22" s="5" t="s">
        <v>237</v>
      </c>
      <c r="Q22" s="5" t="str">
        <f t="shared" si="1"/>
        <v>'bat.barrels',</v>
      </c>
    </row>
    <row r="23" ht="15.75" customHeight="1">
      <c r="O23" s="5" t="s">
        <v>243</v>
      </c>
      <c r="Q23" s="5" t="str">
        <f t="shared" si="1"/>
        <v>'bat.hardHit',</v>
      </c>
    </row>
    <row r="24" ht="15.75" customHeight="1">
      <c r="O24" s="5" t="s">
        <v>141</v>
      </c>
      <c r="Q24" s="5" t="str">
        <f t="shared" si="1"/>
        <v>'doubles',</v>
      </c>
    </row>
    <row r="25" ht="15.75" customHeight="1">
      <c r="O25" s="5" t="s">
        <v>6</v>
      </c>
      <c r="Q25" s="5" t="str">
        <f t="shared" si="1"/>
        <v>'Games.played',</v>
      </c>
    </row>
    <row r="26" ht="15.75" customHeight="1">
      <c r="O26" s="5" t="s">
        <v>162</v>
      </c>
      <c r="Q26" s="5" t="str">
        <f t="shared" si="1"/>
        <v>'ground.into.a.doubleplay',</v>
      </c>
    </row>
    <row r="27" ht="15.75" customHeight="1">
      <c r="O27" s="5" t="s">
        <v>222</v>
      </c>
      <c r="Q27" s="5" t="str">
        <f t="shared" si="1"/>
        <v>'hit.infield',</v>
      </c>
    </row>
    <row r="28" ht="15.75" customHeight="1">
      <c r="O28" s="5" t="s">
        <v>12</v>
      </c>
      <c r="Q28" s="5" t="str">
        <f t="shared" si="1"/>
        <v>'hits',</v>
      </c>
    </row>
    <row r="29" ht="15.75" customHeight="1">
      <c r="O29" s="5" t="s">
        <v>9</v>
      </c>
      <c r="Q29" s="5" t="str">
        <f t="shared" si="1"/>
        <v>'plate.appearances',</v>
      </c>
    </row>
    <row r="30" ht="15.75" customHeight="1">
      <c r="O30" s="5" t="s">
        <v>21</v>
      </c>
      <c r="Q30" s="5" t="str">
        <f t="shared" si="1"/>
        <v>'runs.batted.in',</v>
      </c>
    </row>
    <row r="31" ht="15.75" customHeight="1">
      <c r="O31" s="5" t="s">
        <v>18</v>
      </c>
      <c r="Q31" s="5" t="str">
        <f t="shared" si="1"/>
        <v>'runs.scored',</v>
      </c>
    </row>
    <row r="32" ht="15.75" customHeight="1">
      <c r="O32" s="5" t="s">
        <v>320</v>
      </c>
      <c r="Q32" s="5" t="str">
        <f t="shared" si="1"/>
        <v>'sacrifice.fly',</v>
      </c>
    </row>
    <row r="33" ht="15.75" customHeight="1">
      <c r="O33" s="5" t="s">
        <v>138</v>
      </c>
      <c r="Q33" s="5" t="str">
        <f t="shared" si="1"/>
        <v>'singles',</v>
      </c>
    </row>
    <row r="34" ht="15.75" customHeight="1">
      <c r="O34" s="5" t="s">
        <v>96</v>
      </c>
      <c r="Q34" s="5" t="str">
        <f t="shared" si="1"/>
        <v>'strike.outs',</v>
      </c>
    </row>
    <row r="35" ht="15.75" customHeight="1">
      <c r="O35" s="5" t="s">
        <v>240</v>
      </c>
      <c r="Q35" s="5" t="str">
        <f t="shared" si="1"/>
        <v>'bat.barrel.perc',</v>
      </c>
    </row>
    <row r="36" ht="15.75" customHeight="1">
      <c r="O36" s="5" t="s">
        <v>39</v>
      </c>
      <c r="Q36" s="5" t="str">
        <f t="shared" si="1"/>
        <v>'bat.exit.velocity',</v>
      </c>
    </row>
    <row r="37" ht="15.75" customHeight="1">
      <c r="O37" s="5" t="s">
        <v>246</v>
      </c>
      <c r="Q37" s="5" t="str">
        <f t="shared" si="1"/>
        <v>'bat.hardHit.perc',</v>
      </c>
    </row>
    <row r="38" ht="15.75" customHeight="1">
      <c r="O38" s="5" t="s">
        <v>216</v>
      </c>
      <c r="Q38" s="5" t="str">
        <f t="shared" si="1"/>
        <v>'Flyball.perc',</v>
      </c>
    </row>
    <row r="39" ht="15.75" customHeight="1">
      <c r="O39" s="5" t="s">
        <v>207</v>
      </c>
      <c r="Q39" s="5" t="str">
        <f t="shared" si="1"/>
        <v>'GroundBall.fly.ratio',</v>
      </c>
    </row>
    <row r="40" ht="15.75" customHeight="1">
      <c r="O40" s="5" t="s">
        <v>120</v>
      </c>
      <c r="Q40" s="5" t="str">
        <f t="shared" si="1"/>
        <v>'hit.hardspeed.perc',</v>
      </c>
    </row>
    <row r="41" ht="15.75" customHeight="1">
      <c r="O41" s="5" t="s">
        <v>117</v>
      </c>
      <c r="Q41" s="5" t="str">
        <f t="shared" si="1"/>
        <v>'hit.medspeed.perc',</v>
      </c>
    </row>
    <row r="42" ht="15.75" customHeight="1">
      <c r="O42" s="5" t="s">
        <v>132</v>
      </c>
      <c r="Q42" s="5" t="str">
        <f t="shared" si="1"/>
        <v>'in.contact.perc',</v>
      </c>
    </row>
    <row r="43" ht="15.75" customHeight="1">
      <c r="O43" s="5" t="s">
        <v>129</v>
      </c>
      <c r="Q43" s="5" t="str">
        <f t="shared" si="1"/>
        <v>'out.Contact.perc',</v>
      </c>
    </row>
    <row r="44" ht="15.75" customHeight="1">
      <c r="O44" s="5" t="s">
        <v>171</v>
      </c>
      <c r="Q44" s="5" t="str">
        <f t="shared" si="1"/>
        <v>'strikouts.plate.perc',</v>
      </c>
    </row>
    <row r="45" ht="15.75" customHeight="1">
      <c r="O45" s="18" t="s">
        <v>50</v>
      </c>
      <c r="Q45" s="5" t="str">
        <f t="shared" si="1"/>
        <v>'swing.strike.perc',</v>
      </c>
    </row>
    <row r="46" ht="15.75" customHeight="1">
      <c r="O46" s="5" t="s">
        <v>47</v>
      </c>
      <c r="Q46" s="5" t="str">
        <f t="shared" si="1"/>
        <v>'total.contact.perc',</v>
      </c>
    </row>
    <row r="47" ht="15.75" customHeight="1">
      <c r="O47" s="18" t="s">
        <v>147</v>
      </c>
      <c r="Q47" s="5" t="str">
        <f t="shared" si="1"/>
        <v>'bases.on.balls',</v>
      </c>
    </row>
    <row r="48" ht="15.75" customHeight="1">
      <c r="O48" s="5" t="s">
        <v>174</v>
      </c>
      <c r="Q48" s="5" t="str">
        <f t="shared" si="1"/>
        <v>'bases.on.balls.strikeouts',</v>
      </c>
    </row>
    <row r="49" ht="15.75" customHeight="1">
      <c r="O49" s="5" t="s">
        <v>168</v>
      </c>
      <c r="Q49" s="5" t="str">
        <f t="shared" si="1"/>
        <v>'BB.PA',</v>
      </c>
    </row>
    <row r="50" ht="15.75" customHeight="1">
      <c r="O50" s="5" t="s">
        <v>319</v>
      </c>
      <c r="Q50" s="5" t="str">
        <f t="shared" si="1"/>
        <v>'F.Strike.perc',</v>
      </c>
    </row>
    <row r="51" ht="15.75" customHeight="1">
      <c r="O51" s="5" t="s">
        <v>123</v>
      </c>
      <c r="Q51" s="5" t="str">
        <f t="shared" si="1"/>
        <v>'out.swing.perc',</v>
      </c>
    </row>
    <row r="52" ht="15.75" customHeight="1">
      <c r="O52" s="5" t="s">
        <v>44</v>
      </c>
      <c r="Q52" s="5" t="str">
        <f t="shared" si="1"/>
        <v>'Swing.perc',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G$1"/>
  <mergeCells count="4">
    <mergeCell ref="A1:B1"/>
    <mergeCell ref="C1:D1"/>
    <mergeCell ref="E1:F1"/>
    <mergeCell ref="J1:L1"/>
  </mergeCells>
  <conditionalFormatting sqref="B2:B20">
    <cfRule type="cellIs" dxfId="0" priority="1" operator="lessThan">
      <formula>-0.5</formula>
    </cfRule>
  </conditionalFormatting>
  <conditionalFormatting sqref="B2:B20">
    <cfRule type="cellIs" dxfId="0" priority="2" operator="greaterThan">
      <formula>0.5</formula>
    </cfRule>
  </conditionalFormatting>
  <conditionalFormatting sqref="D2:D17">
    <cfRule type="cellIs" dxfId="0" priority="3" operator="lessThan">
      <formula>-0.5</formula>
    </cfRule>
  </conditionalFormatting>
  <conditionalFormatting sqref="D2:D17">
    <cfRule type="cellIs" dxfId="0" priority="4" operator="greaterThan">
      <formula>0.5</formula>
    </cfRule>
  </conditionalFormatting>
  <conditionalFormatting sqref="F2:F15">
    <cfRule type="cellIs" dxfId="0" priority="5" operator="lessThan">
      <formula>-0.5</formula>
    </cfRule>
  </conditionalFormatting>
  <conditionalFormatting sqref="F2:F15">
    <cfRule type="cellIs" dxfId="0" priority="6" operator="greaterThan">
      <formula>0.5</formula>
    </cfRule>
  </conditionalFormatting>
  <conditionalFormatting sqref="H2:H8">
    <cfRule type="cellIs" dxfId="0" priority="7" operator="lessThan">
      <formula>-0.5</formula>
    </cfRule>
  </conditionalFormatting>
  <conditionalFormatting sqref="H2:H8">
    <cfRule type="cellIs" dxfId="0" priority="8" operator="greaterThan">
      <formula>0.5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0"/>
    <col customWidth="1" min="2" max="2" width="23.71"/>
    <col customWidth="1" min="3" max="3" width="24.0"/>
    <col customWidth="1" min="4" max="4" width="21.71"/>
    <col customWidth="1" min="5" max="5" width="18.71"/>
    <col customWidth="1" min="6" max="6" width="23.43"/>
    <col customWidth="1" min="7" max="7" width="19.43"/>
    <col customWidth="1" min="8" max="8" width="17.86"/>
    <col customWidth="1" min="9" max="9" width="12.29"/>
    <col customWidth="1" min="10" max="26" width="8.71"/>
  </cols>
  <sheetData>
    <row r="1">
      <c r="A1" s="19" t="s">
        <v>321</v>
      </c>
      <c r="B1" s="17"/>
      <c r="C1" s="17"/>
      <c r="D1" s="17"/>
      <c r="E1" s="17"/>
      <c r="F1" s="17"/>
      <c r="G1" s="20" t="s">
        <v>322</v>
      </c>
      <c r="H1" s="20" t="s">
        <v>323</v>
      </c>
      <c r="L1" s="20" t="s">
        <v>324</v>
      </c>
    </row>
    <row r="2">
      <c r="A2" s="5" t="s">
        <v>325</v>
      </c>
      <c r="G2" s="5" t="s">
        <v>326</v>
      </c>
      <c r="H2" s="5" t="s">
        <v>6</v>
      </c>
      <c r="L2" s="5" t="str">
        <f>A5&amp;" =~ "&amp;B5&amp;" + "&amp;B6&amp;" + "&amp;B7&amp;" + "&amp;B8</f>
        <v>runs =~ runs.scored + runs.batted.in + Clutch + on.base.perc</v>
      </c>
      <c r="M2" s="5" t="s">
        <v>327</v>
      </c>
    </row>
    <row r="3">
      <c r="G3" s="5" t="s">
        <v>328</v>
      </c>
      <c r="H3" s="5" t="s">
        <v>9</v>
      </c>
      <c r="L3" s="5" t="str">
        <f>A9&amp;" =~ "&amp;B9&amp;" + "&amp;B10&amp;" + "&amp;B11&amp;" + "&amp;B12&amp;" + "&amp;B13&amp;" + "&amp;B14</f>
        <v>ball =~ ball.fastball.ratio + ball.sliders.ratio + ball.cutters.ratio + ball.curves.ratio + ball.changeups.ratio + ball.splitters.ratio</v>
      </c>
      <c r="M3" s="5" t="s">
        <v>329</v>
      </c>
    </row>
    <row r="4">
      <c r="A4" s="21" t="s">
        <v>330</v>
      </c>
      <c r="B4" s="21" t="s">
        <v>331</v>
      </c>
      <c r="C4" s="22" t="s">
        <v>332</v>
      </c>
      <c r="D4" s="5" t="s">
        <v>333</v>
      </c>
      <c r="E4" s="22" t="s">
        <v>334</v>
      </c>
      <c r="G4" s="5" t="s">
        <v>335</v>
      </c>
      <c r="H4" s="5" t="s">
        <v>12</v>
      </c>
      <c r="L4" s="5" t="str">
        <f>A15&amp;" =~ "&amp;B15&amp;" + "&amp;B16&amp;" + "&amp;B17&amp;" + "&amp;B18&amp;" + "&amp;B19&amp;" + "&amp;B20&amp;" + "&amp;B21&amp;" + "&amp;B22</f>
        <v>hitting =~ hits + runs.batted.in + batting.average + hit.batted.ball + bat.exit.velocity + Swing.perc + total.contact.perc + swing.strike.perc</v>
      </c>
      <c r="M4" s="5" t="s">
        <v>336</v>
      </c>
    </row>
    <row r="5">
      <c r="A5" s="5" t="s">
        <v>326</v>
      </c>
      <c r="B5" s="5" t="s">
        <v>18</v>
      </c>
      <c r="C5" s="5" t="s">
        <v>337</v>
      </c>
      <c r="D5" s="5" t="s">
        <v>333</v>
      </c>
      <c r="E5" s="5" t="str">
        <f t="shared" ref="E5:E30" si="1">A5&amp;" -&gt;  "&amp;B5&amp;" , "&amp;C5&amp;" ,"&amp;D5</f>
        <v>runs -&gt;  runs.scored , lambda2 ,NA</v>
      </c>
      <c r="G5" s="5" t="s">
        <v>338</v>
      </c>
      <c r="H5" s="5" t="s">
        <v>18</v>
      </c>
      <c r="L5" s="5" t="str">
        <f>A23&amp;" =~ "&amp;" + "&amp;B23&amp;" + "&amp;B24&amp;" + "&amp;B25&amp;" + "&amp;B26&amp;" + "&amp;B27&amp;" + "&amp;B28&amp;" + "&amp;B29&amp;" + "&amp;B30</f>
        <v>non.batting =~  + plate.appearances + stolen.base + running.speed.score + Clutch + Wins.above.replacement + Wins.above.replacement + Games.played + plate.appearances</v>
      </c>
      <c r="M5" s="5" t="s">
        <v>339</v>
      </c>
    </row>
    <row r="6">
      <c r="A6" s="5" t="s">
        <v>326</v>
      </c>
      <c r="B6" s="5" t="s">
        <v>21</v>
      </c>
      <c r="C6" s="5" t="s">
        <v>340</v>
      </c>
      <c r="D6" s="5" t="s">
        <v>333</v>
      </c>
      <c r="E6" s="5" t="str">
        <f t="shared" si="1"/>
        <v>runs -&gt;  runs.batted.in , lambda3 ,NA</v>
      </c>
      <c r="G6" s="7"/>
      <c r="H6" s="5" t="s">
        <v>21</v>
      </c>
    </row>
    <row r="7">
      <c r="A7" s="5" t="s">
        <v>326</v>
      </c>
      <c r="B7" s="5" t="s">
        <v>41</v>
      </c>
      <c r="C7" s="5" t="s">
        <v>341</v>
      </c>
      <c r="D7" s="5" t="s">
        <v>333</v>
      </c>
      <c r="E7" s="5" t="str">
        <f t="shared" si="1"/>
        <v>runs -&gt;  Clutch , lambda4 ,NA</v>
      </c>
      <c r="H7" s="5" t="s">
        <v>24</v>
      </c>
    </row>
    <row r="8">
      <c r="A8" s="5" t="s">
        <v>326</v>
      </c>
      <c r="B8" s="5" t="s">
        <v>30</v>
      </c>
      <c r="C8" s="5" t="s">
        <v>342</v>
      </c>
      <c r="D8" s="5" t="s">
        <v>333</v>
      </c>
      <c r="E8" s="5" t="str">
        <f t="shared" si="1"/>
        <v>runs -&gt;  on.base.perc , lambda5 ,NA</v>
      </c>
      <c r="H8" s="5" t="s">
        <v>27</v>
      </c>
    </row>
    <row r="9">
      <c r="A9" s="5" t="s">
        <v>328</v>
      </c>
      <c r="B9" s="5" t="s">
        <v>53</v>
      </c>
      <c r="C9" s="5" t="s">
        <v>343</v>
      </c>
      <c r="D9" s="5" t="s">
        <v>333</v>
      </c>
      <c r="E9" s="5" t="str">
        <f t="shared" si="1"/>
        <v>ball -&gt;  ball.fastball.ratio , lambda6 ,NA</v>
      </c>
      <c r="H9" s="5" t="s">
        <v>30</v>
      </c>
    </row>
    <row r="10">
      <c r="A10" s="5" t="s">
        <v>328</v>
      </c>
      <c r="B10" s="5" t="s">
        <v>56</v>
      </c>
      <c r="C10" s="5" t="s">
        <v>344</v>
      </c>
      <c r="D10" s="5" t="s">
        <v>333</v>
      </c>
      <c r="E10" s="5" t="str">
        <f t="shared" si="1"/>
        <v>ball -&gt;  ball.sliders.ratio , lambda7 ,NA</v>
      </c>
      <c r="H10" s="5" t="s">
        <v>33</v>
      </c>
    </row>
    <row r="11">
      <c r="A11" s="5" t="s">
        <v>328</v>
      </c>
      <c r="B11" s="5" t="s">
        <v>59</v>
      </c>
      <c r="C11" s="5" t="s">
        <v>345</v>
      </c>
      <c r="D11" s="5" t="s">
        <v>333</v>
      </c>
      <c r="E11" s="5" t="str">
        <f t="shared" si="1"/>
        <v>ball -&gt;  ball.cutters.ratio , lambda8 ,NA</v>
      </c>
      <c r="H11" s="5" t="s">
        <v>36</v>
      </c>
    </row>
    <row r="12">
      <c r="A12" s="5" t="s">
        <v>328</v>
      </c>
      <c r="B12" s="5" t="s">
        <v>62</v>
      </c>
      <c r="C12" s="5" t="s">
        <v>346</v>
      </c>
      <c r="D12" s="5" t="s">
        <v>333</v>
      </c>
      <c r="E12" s="5" t="str">
        <f t="shared" si="1"/>
        <v>ball -&gt;  ball.curves.ratio , lambda9 ,NA</v>
      </c>
      <c r="H12" s="5" t="s">
        <v>39</v>
      </c>
    </row>
    <row r="13">
      <c r="A13" s="5" t="s">
        <v>328</v>
      </c>
      <c r="B13" s="5" t="s">
        <v>65</v>
      </c>
      <c r="C13" s="5" t="s">
        <v>347</v>
      </c>
      <c r="D13" s="5" t="s">
        <v>333</v>
      </c>
      <c r="E13" s="5" t="str">
        <f t="shared" si="1"/>
        <v>ball -&gt;  ball.changeups.ratio , lambda10 ,NA</v>
      </c>
      <c r="H13" s="5" t="s">
        <v>41</v>
      </c>
    </row>
    <row r="14">
      <c r="A14" s="5" t="s">
        <v>328</v>
      </c>
      <c r="B14" s="5" t="s">
        <v>68</v>
      </c>
      <c r="C14" s="5" t="s">
        <v>348</v>
      </c>
      <c r="D14" s="5" t="s">
        <v>333</v>
      </c>
      <c r="E14" s="5" t="str">
        <f t="shared" si="1"/>
        <v>ball -&gt;  ball.splitters.ratio , lambda11 ,NA</v>
      </c>
      <c r="H14" s="5" t="s">
        <v>44</v>
      </c>
    </row>
    <row r="15">
      <c r="A15" s="5" t="s">
        <v>335</v>
      </c>
      <c r="B15" s="5" t="s">
        <v>12</v>
      </c>
      <c r="C15" s="5" t="s">
        <v>349</v>
      </c>
      <c r="D15" s="5" t="s">
        <v>333</v>
      </c>
      <c r="E15" s="5" t="str">
        <f t="shared" si="1"/>
        <v>hitting -&gt;  hits , lambda12 ,NA</v>
      </c>
      <c r="H15" s="5" t="s">
        <v>47</v>
      </c>
    </row>
    <row r="16">
      <c r="A16" s="5" t="s">
        <v>335</v>
      </c>
      <c r="B16" s="5" t="s">
        <v>21</v>
      </c>
      <c r="C16" s="5" t="s">
        <v>350</v>
      </c>
      <c r="D16" s="5" t="s">
        <v>333</v>
      </c>
      <c r="E16" s="5" t="str">
        <f t="shared" si="1"/>
        <v>hitting -&gt;  runs.batted.in , lambda14 ,NA</v>
      </c>
      <c r="H16" s="5" t="s">
        <v>50</v>
      </c>
    </row>
    <row r="17">
      <c r="A17" s="5" t="s">
        <v>335</v>
      </c>
      <c r="B17" s="5" t="s">
        <v>27</v>
      </c>
      <c r="C17" s="5" t="s">
        <v>351</v>
      </c>
      <c r="D17" s="5" t="s">
        <v>333</v>
      </c>
      <c r="E17" s="5" t="str">
        <f t="shared" si="1"/>
        <v>hitting -&gt;  batting.average , lambda15 ,NA</v>
      </c>
      <c r="H17" s="5" t="s">
        <v>53</v>
      </c>
    </row>
    <row r="18">
      <c r="A18" s="5" t="s">
        <v>335</v>
      </c>
      <c r="B18" s="5" t="s">
        <v>36</v>
      </c>
      <c r="C18" s="5" t="s">
        <v>352</v>
      </c>
      <c r="D18" s="5" t="s">
        <v>333</v>
      </c>
      <c r="E18" s="5" t="str">
        <f t="shared" si="1"/>
        <v>hitting -&gt;  hit.batted.ball , lambda16 ,NA</v>
      </c>
      <c r="H18" s="5" t="s">
        <v>56</v>
      </c>
    </row>
    <row r="19">
      <c r="A19" s="5" t="s">
        <v>335</v>
      </c>
      <c r="B19" s="5" t="s">
        <v>39</v>
      </c>
      <c r="C19" s="5" t="s">
        <v>353</v>
      </c>
      <c r="D19" s="5" t="s">
        <v>333</v>
      </c>
      <c r="E19" s="5" t="str">
        <f t="shared" si="1"/>
        <v>hitting -&gt;  bat.exit.velocity , lambda17 ,NA</v>
      </c>
      <c r="H19" s="5" t="s">
        <v>59</v>
      </c>
    </row>
    <row r="20">
      <c r="A20" s="5" t="s">
        <v>335</v>
      </c>
      <c r="B20" s="5" t="s">
        <v>44</v>
      </c>
      <c r="C20" s="5" t="s">
        <v>354</v>
      </c>
      <c r="D20" s="5" t="s">
        <v>333</v>
      </c>
      <c r="E20" s="5" t="str">
        <f t="shared" si="1"/>
        <v>hitting -&gt;  Swing.perc , lambda18 ,NA</v>
      </c>
      <c r="H20" s="5" t="s">
        <v>62</v>
      </c>
    </row>
    <row r="21" ht="15.75" customHeight="1">
      <c r="A21" s="5" t="s">
        <v>335</v>
      </c>
      <c r="B21" s="5" t="s">
        <v>47</v>
      </c>
      <c r="C21" s="5" t="s">
        <v>355</v>
      </c>
      <c r="D21" s="5" t="s">
        <v>333</v>
      </c>
      <c r="E21" s="5" t="str">
        <f t="shared" si="1"/>
        <v>hitting -&gt;  total.contact.perc , lambda19 ,NA</v>
      </c>
      <c r="H21" s="5" t="s">
        <v>65</v>
      </c>
    </row>
    <row r="22" ht="15.75" customHeight="1">
      <c r="A22" s="5" t="s">
        <v>335</v>
      </c>
      <c r="B22" s="5" t="s">
        <v>50</v>
      </c>
      <c r="C22" s="5" t="s">
        <v>356</v>
      </c>
      <c r="D22" s="5" t="s">
        <v>333</v>
      </c>
      <c r="E22" s="5" t="str">
        <f t="shared" si="1"/>
        <v>hitting -&gt;  swing.strike.perc , lambda20 ,NA</v>
      </c>
      <c r="H22" s="5" t="s">
        <v>68</v>
      </c>
    </row>
    <row r="23" ht="15.75" customHeight="1">
      <c r="A23" s="5" t="s">
        <v>338</v>
      </c>
      <c r="B23" s="5" t="s">
        <v>9</v>
      </c>
      <c r="C23" s="5" t="s">
        <v>357</v>
      </c>
      <c r="D23" s="5" t="s">
        <v>333</v>
      </c>
      <c r="E23" s="5" t="str">
        <f t="shared" si="1"/>
        <v>non.batting -&gt;  plate.appearances , lambda21 ,NA</v>
      </c>
      <c r="H23" s="5" t="s">
        <v>71</v>
      </c>
    </row>
    <row r="24" ht="15.75" customHeight="1">
      <c r="A24" s="5" t="s">
        <v>338</v>
      </c>
      <c r="B24" s="5" t="s">
        <v>24</v>
      </c>
      <c r="C24" s="5" t="s">
        <v>358</v>
      </c>
      <c r="D24" s="5" t="s">
        <v>333</v>
      </c>
      <c r="E24" s="5" t="str">
        <f t="shared" si="1"/>
        <v>non.batting -&gt;  stolen.base , lambda23 ,NA</v>
      </c>
    </row>
    <row r="25" ht="15.75" customHeight="1">
      <c r="A25" s="5" t="s">
        <v>338</v>
      </c>
      <c r="B25" s="5" t="s">
        <v>33</v>
      </c>
      <c r="C25" s="5" t="s">
        <v>359</v>
      </c>
      <c r="D25" s="5" t="s">
        <v>333</v>
      </c>
      <c r="E25" s="5" t="str">
        <f t="shared" si="1"/>
        <v>non.batting -&gt;  running.speed.score , lambda24 ,NA</v>
      </c>
    </row>
    <row r="26" ht="15.75" customHeight="1">
      <c r="A26" s="5" t="s">
        <v>338</v>
      </c>
      <c r="B26" s="5" t="s">
        <v>41</v>
      </c>
      <c r="C26" s="5" t="s">
        <v>360</v>
      </c>
      <c r="D26" s="5" t="s">
        <v>333</v>
      </c>
      <c r="E26" s="5" t="str">
        <f t="shared" si="1"/>
        <v>non.batting -&gt;  Clutch , lambda25 ,NA</v>
      </c>
    </row>
    <row r="27" ht="15.75" customHeight="1">
      <c r="A27" s="5" t="s">
        <v>338</v>
      </c>
      <c r="B27" s="5" t="s">
        <v>71</v>
      </c>
      <c r="C27" s="5" t="s">
        <v>361</v>
      </c>
      <c r="D27" s="5" t="s">
        <v>333</v>
      </c>
      <c r="E27" s="5" t="str">
        <f t="shared" si="1"/>
        <v>non.batting -&gt;  Wins.above.replacement , lambda26 ,NA</v>
      </c>
    </row>
    <row r="28" ht="15.75" customHeight="1">
      <c r="A28" s="5" t="s">
        <v>338</v>
      </c>
      <c r="B28" s="5" t="s">
        <v>71</v>
      </c>
      <c r="C28" s="5" t="s">
        <v>362</v>
      </c>
      <c r="D28" s="5" t="s">
        <v>333</v>
      </c>
      <c r="E28" s="5" t="str">
        <f t="shared" si="1"/>
        <v>non.batting -&gt;  Wins.above.replacement , lambda27 ,NA</v>
      </c>
    </row>
    <row r="29" ht="15.75" customHeight="1">
      <c r="A29" s="5" t="s">
        <v>338</v>
      </c>
      <c r="B29" s="5" t="s">
        <v>6</v>
      </c>
      <c r="C29" s="5" t="s">
        <v>363</v>
      </c>
      <c r="D29" s="5" t="s">
        <v>333</v>
      </c>
      <c r="E29" s="5" t="str">
        <f t="shared" si="1"/>
        <v>non.batting -&gt;  Games.played , lambda28 ,NA</v>
      </c>
    </row>
    <row r="30" ht="15.75" customHeight="1">
      <c r="A30" s="23" t="s">
        <v>338</v>
      </c>
      <c r="B30" s="23" t="s">
        <v>9</v>
      </c>
      <c r="C30" s="23" t="s">
        <v>364</v>
      </c>
      <c r="D30" s="23" t="s">
        <v>333</v>
      </c>
      <c r="E30" s="23" t="str">
        <f t="shared" si="1"/>
        <v>non.batting -&gt;  plate.appearances , lambda29 ,NA</v>
      </c>
    </row>
    <row r="31" ht="15.75" customHeight="1">
      <c r="A31" s="5" t="s">
        <v>6</v>
      </c>
      <c r="B31" s="5" t="s">
        <v>6</v>
      </c>
      <c r="C31" s="5" t="s">
        <v>365</v>
      </c>
      <c r="D31" s="5" t="s">
        <v>333</v>
      </c>
      <c r="E31" s="5" t="str">
        <f t="shared" ref="E31:E52" si="2">A31&amp;"&lt;-&gt;  "&amp;B31&amp;" , "&amp;C31&amp;" ,"&amp;D31</f>
        <v>Games.played&lt;-&gt;  Games.played , psi1 ,NA</v>
      </c>
    </row>
    <row r="32" ht="15.75" customHeight="1">
      <c r="A32" s="5" t="s">
        <v>9</v>
      </c>
      <c r="B32" s="5" t="s">
        <v>9</v>
      </c>
      <c r="C32" s="5" t="s">
        <v>366</v>
      </c>
      <c r="D32" s="5" t="s">
        <v>333</v>
      </c>
      <c r="E32" s="5" t="str">
        <f t="shared" si="2"/>
        <v>plate.appearances&lt;-&gt;  plate.appearances , psi2 ,NA</v>
      </c>
    </row>
    <row r="33" ht="15.75" customHeight="1">
      <c r="A33" s="5" t="s">
        <v>12</v>
      </c>
      <c r="B33" s="5" t="s">
        <v>12</v>
      </c>
      <c r="C33" s="5" t="s">
        <v>367</v>
      </c>
      <c r="D33" s="5" t="s">
        <v>333</v>
      </c>
      <c r="E33" s="5" t="str">
        <f t="shared" si="2"/>
        <v>hits&lt;-&gt;  hits , psi3 ,NA</v>
      </c>
    </row>
    <row r="34" ht="15.75" customHeight="1">
      <c r="A34" s="5" t="s">
        <v>18</v>
      </c>
      <c r="B34" s="5" t="s">
        <v>18</v>
      </c>
      <c r="C34" s="5" t="s">
        <v>368</v>
      </c>
      <c r="D34" s="5" t="s">
        <v>333</v>
      </c>
      <c r="E34" s="5" t="str">
        <f t="shared" si="2"/>
        <v>runs.scored&lt;-&gt;  runs.scored , psi5 ,NA</v>
      </c>
      <c r="H34" s="22"/>
    </row>
    <row r="35" ht="15.75" customHeight="1">
      <c r="A35" s="5" t="s">
        <v>21</v>
      </c>
      <c r="B35" s="5" t="s">
        <v>21</v>
      </c>
      <c r="C35" s="5" t="s">
        <v>369</v>
      </c>
      <c r="D35" s="5" t="s">
        <v>333</v>
      </c>
      <c r="E35" s="5" t="str">
        <f t="shared" si="2"/>
        <v>runs.batted.in&lt;-&gt;  runs.batted.in , psi6 ,NA</v>
      </c>
    </row>
    <row r="36" ht="15.75" customHeight="1">
      <c r="A36" s="5" t="s">
        <v>24</v>
      </c>
      <c r="B36" s="5" t="s">
        <v>24</v>
      </c>
      <c r="C36" s="5" t="s">
        <v>370</v>
      </c>
      <c r="D36" s="5" t="s">
        <v>333</v>
      </c>
      <c r="E36" s="5" t="str">
        <f t="shared" si="2"/>
        <v>stolen.base&lt;-&gt;  stolen.base , psi7 ,NA</v>
      </c>
    </row>
    <row r="37" ht="15.75" customHeight="1">
      <c r="A37" s="5" t="s">
        <v>27</v>
      </c>
      <c r="B37" s="5" t="s">
        <v>27</v>
      </c>
      <c r="C37" s="5" t="s">
        <v>371</v>
      </c>
      <c r="D37" s="5" t="s">
        <v>333</v>
      </c>
      <c r="E37" s="5" t="str">
        <f t="shared" si="2"/>
        <v>batting.average&lt;-&gt;  batting.average , psi8 ,NA</v>
      </c>
    </row>
    <row r="38" ht="15.75" customHeight="1">
      <c r="A38" s="5" t="s">
        <v>30</v>
      </c>
      <c r="B38" s="5" t="s">
        <v>30</v>
      </c>
      <c r="C38" s="5" t="s">
        <v>372</v>
      </c>
      <c r="D38" s="5" t="s">
        <v>333</v>
      </c>
      <c r="E38" s="5" t="str">
        <f t="shared" si="2"/>
        <v>on.base.perc&lt;-&gt;  on.base.perc , psi9 ,NA</v>
      </c>
    </row>
    <row r="39" ht="15.75" customHeight="1">
      <c r="A39" s="5" t="s">
        <v>33</v>
      </c>
      <c r="B39" s="5" t="s">
        <v>33</v>
      </c>
      <c r="C39" s="5" t="s">
        <v>373</v>
      </c>
      <c r="D39" s="5" t="s">
        <v>333</v>
      </c>
      <c r="E39" s="5" t="str">
        <f t="shared" si="2"/>
        <v>running.speed.score&lt;-&gt;  running.speed.score , psi10 ,NA</v>
      </c>
    </row>
    <row r="40" ht="15.75" customHeight="1">
      <c r="A40" s="5" t="s">
        <v>36</v>
      </c>
      <c r="B40" s="5" t="s">
        <v>36</v>
      </c>
      <c r="C40" s="5" t="s">
        <v>374</v>
      </c>
      <c r="D40" s="5" t="s">
        <v>333</v>
      </c>
      <c r="E40" s="5" t="str">
        <f t="shared" si="2"/>
        <v>hit.batted.ball&lt;-&gt;  hit.batted.ball , psi11 ,NA</v>
      </c>
    </row>
    <row r="41" ht="15.75" customHeight="1">
      <c r="A41" s="5" t="s">
        <v>39</v>
      </c>
      <c r="B41" s="5" t="s">
        <v>39</v>
      </c>
      <c r="C41" s="5" t="s">
        <v>375</v>
      </c>
      <c r="D41" s="5" t="s">
        <v>333</v>
      </c>
      <c r="E41" s="5" t="str">
        <f t="shared" si="2"/>
        <v>bat.exit.velocity&lt;-&gt;  bat.exit.velocity , psi12 ,NA</v>
      </c>
    </row>
    <row r="42" ht="15.75" customHeight="1">
      <c r="A42" s="5" t="s">
        <v>41</v>
      </c>
      <c r="B42" s="5" t="s">
        <v>41</v>
      </c>
      <c r="C42" s="5" t="s">
        <v>376</v>
      </c>
      <c r="D42" s="5" t="s">
        <v>333</v>
      </c>
      <c r="E42" s="5" t="str">
        <f t="shared" si="2"/>
        <v>Clutch&lt;-&gt;  Clutch , psi13 ,NA</v>
      </c>
    </row>
    <row r="43" ht="15.75" customHeight="1">
      <c r="A43" s="5" t="s">
        <v>44</v>
      </c>
      <c r="B43" s="5" t="s">
        <v>44</v>
      </c>
      <c r="C43" s="5" t="s">
        <v>377</v>
      </c>
      <c r="D43" s="5" t="s">
        <v>333</v>
      </c>
      <c r="E43" s="5" t="str">
        <f t="shared" si="2"/>
        <v>Swing.perc&lt;-&gt;  Swing.perc , psi14 ,NA</v>
      </c>
    </row>
    <row r="44" ht="15.75" customHeight="1">
      <c r="A44" s="5" t="s">
        <v>47</v>
      </c>
      <c r="B44" s="5" t="s">
        <v>47</v>
      </c>
      <c r="C44" s="5" t="s">
        <v>378</v>
      </c>
      <c r="D44" s="5" t="s">
        <v>333</v>
      </c>
      <c r="E44" s="5" t="str">
        <f t="shared" si="2"/>
        <v>total.contact.perc&lt;-&gt;  total.contact.perc , psi15 ,NA</v>
      </c>
    </row>
    <row r="45" ht="15.75" customHeight="1">
      <c r="A45" s="5" t="s">
        <v>50</v>
      </c>
      <c r="B45" s="5" t="s">
        <v>50</v>
      </c>
      <c r="C45" s="5" t="s">
        <v>379</v>
      </c>
      <c r="D45" s="5" t="s">
        <v>333</v>
      </c>
      <c r="E45" s="5" t="str">
        <f t="shared" si="2"/>
        <v>swing.strike.perc&lt;-&gt;  swing.strike.perc , psi16 ,NA</v>
      </c>
    </row>
    <row r="46" ht="15.75" customHeight="1">
      <c r="A46" s="5" t="s">
        <v>53</v>
      </c>
      <c r="B46" s="5" t="s">
        <v>53</v>
      </c>
      <c r="C46" s="5" t="s">
        <v>380</v>
      </c>
      <c r="D46" s="5" t="s">
        <v>333</v>
      </c>
      <c r="E46" s="5" t="str">
        <f t="shared" si="2"/>
        <v>ball.fastball.ratio&lt;-&gt;  ball.fastball.ratio , psi17 ,NA</v>
      </c>
    </row>
    <row r="47" ht="15.75" customHeight="1">
      <c r="A47" s="5" t="s">
        <v>56</v>
      </c>
      <c r="B47" s="5" t="s">
        <v>56</v>
      </c>
      <c r="C47" s="5" t="s">
        <v>381</v>
      </c>
      <c r="D47" s="5" t="s">
        <v>333</v>
      </c>
      <c r="E47" s="5" t="str">
        <f t="shared" si="2"/>
        <v>ball.sliders.ratio&lt;-&gt;  ball.sliders.ratio , psi18 ,NA</v>
      </c>
    </row>
    <row r="48" ht="15.75" customHeight="1">
      <c r="A48" s="5" t="s">
        <v>59</v>
      </c>
      <c r="B48" s="5" t="s">
        <v>59</v>
      </c>
      <c r="C48" s="5" t="s">
        <v>382</v>
      </c>
      <c r="D48" s="5" t="s">
        <v>333</v>
      </c>
      <c r="E48" s="5" t="str">
        <f t="shared" si="2"/>
        <v>ball.cutters.ratio&lt;-&gt;  ball.cutters.ratio , psi19 ,NA</v>
      </c>
    </row>
    <row r="49" ht="15.75" customHeight="1">
      <c r="A49" s="5" t="s">
        <v>62</v>
      </c>
      <c r="B49" s="5" t="s">
        <v>62</v>
      </c>
      <c r="C49" s="5" t="s">
        <v>383</v>
      </c>
      <c r="D49" s="5" t="s">
        <v>333</v>
      </c>
      <c r="E49" s="5" t="str">
        <f t="shared" si="2"/>
        <v>ball.curves.ratio&lt;-&gt;  ball.curves.ratio , psi20 ,NA</v>
      </c>
    </row>
    <row r="50" ht="15.75" customHeight="1">
      <c r="A50" s="5" t="s">
        <v>65</v>
      </c>
      <c r="B50" s="5" t="s">
        <v>65</v>
      </c>
      <c r="C50" s="5" t="s">
        <v>384</v>
      </c>
      <c r="D50" s="5" t="s">
        <v>333</v>
      </c>
      <c r="E50" s="5" t="str">
        <f t="shared" si="2"/>
        <v>ball.changeups.ratio&lt;-&gt;  ball.changeups.ratio , psi21 ,NA</v>
      </c>
    </row>
    <row r="51" ht="15.75" customHeight="1">
      <c r="A51" s="5" t="s">
        <v>68</v>
      </c>
      <c r="B51" s="5" t="s">
        <v>68</v>
      </c>
      <c r="C51" s="5" t="s">
        <v>385</v>
      </c>
      <c r="D51" s="5" t="s">
        <v>333</v>
      </c>
      <c r="E51" s="5" t="str">
        <f t="shared" si="2"/>
        <v>ball.splitters.ratio&lt;-&gt;  ball.splitters.ratio , psi22 ,NA</v>
      </c>
    </row>
    <row r="52" ht="15.75" customHeight="1">
      <c r="A52" s="23" t="s">
        <v>71</v>
      </c>
      <c r="B52" s="23" t="s">
        <v>71</v>
      </c>
      <c r="C52" s="23" t="s">
        <v>386</v>
      </c>
      <c r="D52" s="5" t="s">
        <v>333</v>
      </c>
      <c r="E52" s="5" t="str">
        <f t="shared" si="2"/>
        <v>Wins.above.replacement&lt;-&gt;  Wins.above.replacement , psi23 ,NA</v>
      </c>
    </row>
    <row r="53" ht="15.75" customHeight="1">
      <c r="A53" s="24" t="s">
        <v>326</v>
      </c>
      <c r="B53" s="5" t="s">
        <v>326</v>
      </c>
      <c r="C53" s="5" t="s">
        <v>333</v>
      </c>
      <c r="D53" s="5">
        <v>1.0</v>
      </c>
      <c r="E53" s="5" t="str">
        <f t="shared" ref="E53:E62" si="3">A53&amp;" &lt;-&gt;  "&amp;B53&amp;" , "&amp;C53&amp;" ,"&amp;D53</f>
        <v>runs &lt;-&gt;  runs , NA ,1</v>
      </c>
    </row>
    <row r="54" ht="15.75" customHeight="1">
      <c r="A54" s="24" t="s">
        <v>326</v>
      </c>
      <c r="B54" s="5" t="s">
        <v>328</v>
      </c>
      <c r="C54" s="5" t="s">
        <v>387</v>
      </c>
      <c r="D54" s="5" t="s">
        <v>333</v>
      </c>
      <c r="E54" s="5" t="str">
        <f t="shared" si="3"/>
        <v>runs &lt;-&gt;  ball , phi2 ,NA</v>
      </c>
    </row>
    <row r="55" ht="15.75" customHeight="1">
      <c r="A55" s="24" t="s">
        <v>326</v>
      </c>
      <c r="B55" s="5" t="s">
        <v>335</v>
      </c>
      <c r="C55" s="5" t="s">
        <v>388</v>
      </c>
      <c r="D55" s="5" t="s">
        <v>333</v>
      </c>
      <c r="E55" s="5" t="str">
        <f t="shared" si="3"/>
        <v>runs &lt;-&gt;  hitting , phi3 ,NA</v>
      </c>
    </row>
    <row r="56" ht="15.75" customHeight="1">
      <c r="A56" s="24" t="s">
        <v>326</v>
      </c>
      <c r="B56" s="5" t="s">
        <v>338</v>
      </c>
      <c r="C56" s="5" t="s">
        <v>389</v>
      </c>
      <c r="D56" s="5" t="s">
        <v>333</v>
      </c>
      <c r="E56" s="5" t="str">
        <f t="shared" si="3"/>
        <v>runs &lt;-&gt;  non.batting , phi4 ,NA</v>
      </c>
    </row>
    <row r="57" ht="15.75" customHeight="1">
      <c r="A57" s="24" t="s">
        <v>328</v>
      </c>
      <c r="B57" s="5" t="s">
        <v>328</v>
      </c>
      <c r="C57" s="5" t="s">
        <v>333</v>
      </c>
      <c r="D57" s="5">
        <v>1.0</v>
      </c>
      <c r="E57" s="5" t="str">
        <f t="shared" si="3"/>
        <v>ball &lt;-&gt;  ball , NA ,1</v>
      </c>
    </row>
    <row r="58" ht="15.75" customHeight="1">
      <c r="A58" s="24" t="s">
        <v>328</v>
      </c>
      <c r="B58" s="5" t="s">
        <v>335</v>
      </c>
      <c r="C58" s="5" t="s">
        <v>390</v>
      </c>
      <c r="D58" s="5" t="s">
        <v>333</v>
      </c>
      <c r="E58" s="5" t="str">
        <f t="shared" si="3"/>
        <v>ball &lt;-&gt;  hitting , phi7 ,NA</v>
      </c>
    </row>
    <row r="59" ht="15.75" customHeight="1">
      <c r="A59" s="24" t="s">
        <v>328</v>
      </c>
      <c r="B59" s="5" t="s">
        <v>338</v>
      </c>
      <c r="C59" s="5" t="s">
        <v>391</v>
      </c>
      <c r="D59" s="5" t="s">
        <v>333</v>
      </c>
      <c r="E59" s="5" t="str">
        <f t="shared" si="3"/>
        <v>ball &lt;-&gt;  non.batting , phi8 ,NA</v>
      </c>
    </row>
    <row r="60" ht="15.75" customHeight="1">
      <c r="A60" s="24" t="s">
        <v>335</v>
      </c>
      <c r="B60" s="5" t="s">
        <v>335</v>
      </c>
      <c r="C60" s="5" t="s">
        <v>333</v>
      </c>
      <c r="D60" s="5">
        <v>1.0</v>
      </c>
      <c r="E60" s="5" t="str">
        <f t="shared" si="3"/>
        <v>hitting &lt;-&gt;  hitting , NA ,1</v>
      </c>
    </row>
    <row r="61" ht="15.75" customHeight="1">
      <c r="A61" s="24" t="s">
        <v>335</v>
      </c>
      <c r="B61" s="5" t="s">
        <v>338</v>
      </c>
      <c r="C61" s="5" t="s">
        <v>392</v>
      </c>
      <c r="D61" s="5" t="s">
        <v>333</v>
      </c>
      <c r="E61" s="5" t="str">
        <f t="shared" si="3"/>
        <v>hitting &lt;-&gt;  non.batting , phi12 ,NA</v>
      </c>
    </row>
    <row r="62" ht="15.75" customHeight="1">
      <c r="A62" s="24" t="s">
        <v>338</v>
      </c>
      <c r="B62" s="5" t="s">
        <v>338</v>
      </c>
      <c r="C62" s="5" t="s">
        <v>333</v>
      </c>
      <c r="D62" s="5">
        <v>1.0</v>
      </c>
      <c r="E62" s="5" t="str">
        <f t="shared" si="3"/>
        <v>non.batting &lt;-&gt;  non.batting , NA ,1</v>
      </c>
    </row>
    <row r="63" ht="15.75" customHeight="1"/>
    <row r="64" ht="15.75" customHeight="1"/>
    <row r="65" ht="15.75" customHeight="1"/>
    <row r="66" ht="15.75" customHeight="1">
      <c r="A66" s="20" t="s">
        <v>322</v>
      </c>
      <c r="B66" s="20" t="s">
        <v>331</v>
      </c>
      <c r="C66" s="20" t="s">
        <v>393</v>
      </c>
      <c r="D66" s="20" t="s">
        <v>394</v>
      </c>
      <c r="E66" s="20" t="s">
        <v>395</v>
      </c>
      <c r="I66" s="20" t="s">
        <v>322</v>
      </c>
      <c r="J66" s="20" t="s">
        <v>396</v>
      </c>
      <c r="K66" s="20" t="s">
        <v>323</v>
      </c>
    </row>
    <row r="67" ht="15.75" customHeight="1">
      <c r="A67" s="5" t="s">
        <v>397</v>
      </c>
      <c r="B67" s="5" t="s">
        <v>18</v>
      </c>
      <c r="C67" s="5" t="s">
        <v>337</v>
      </c>
      <c r="D67" s="5" t="s">
        <v>333</v>
      </c>
      <c r="E67" s="5" t="str">
        <f t="shared" ref="E67:E98" si="4">A67&amp;" -&gt;  "&amp;B67&amp;" , "&amp;C67&amp;" ,"&amp;D67</f>
        <v>score -&gt;  runs.scored , lambda2 ,NA</v>
      </c>
      <c r="I67" s="5" t="s">
        <v>397</v>
      </c>
      <c r="J67" s="5" t="s">
        <v>338</v>
      </c>
      <c r="K67" s="5" t="s">
        <v>6</v>
      </c>
    </row>
    <row r="68" ht="15.75" customHeight="1">
      <c r="A68" s="5" t="s">
        <v>397</v>
      </c>
      <c r="B68" s="5" t="s">
        <v>21</v>
      </c>
      <c r="C68" s="5" t="s">
        <v>340</v>
      </c>
      <c r="D68" s="5" t="s">
        <v>333</v>
      </c>
      <c r="E68" s="5" t="str">
        <f t="shared" si="4"/>
        <v>score -&gt;  runs.batted.in , lambda3 ,NA</v>
      </c>
      <c r="I68" s="5" t="s">
        <v>328</v>
      </c>
      <c r="J68" s="5" t="s">
        <v>338</v>
      </c>
      <c r="K68" s="5" t="s">
        <v>9</v>
      </c>
    </row>
    <row r="69" ht="15.75" customHeight="1">
      <c r="A69" s="5" t="s">
        <v>397</v>
      </c>
      <c r="B69" s="5" t="s">
        <v>30</v>
      </c>
      <c r="C69" s="5" t="s">
        <v>341</v>
      </c>
      <c r="D69" s="5" t="s">
        <v>333</v>
      </c>
      <c r="E69" s="5" t="str">
        <f t="shared" si="4"/>
        <v>score -&gt;  on.base.perc , lambda4 ,NA</v>
      </c>
      <c r="I69" s="5" t="s">
        <v>335</v>
      </c>
      <c r="J69" s="5" t="s">
        <v>398</v>
      </c>
      <c r="K69" s="5" t="s">
        <v>12</v>
      </c>
    </row>
    <row r="70" ht="15.75" customHeight="1">
      <c r="A70" s="5" t="s">
        <v>397</v>
      </c>
      <c r="B70" s="5" t="s">
        <v>33</v>
      </c>
      <c r="C70" s="5" t="s">
        <v>342</v>
      </c>
      <c r="D70" s="5" t="s">
        <v>333</v>
      </c>
      <c r="E70" s="5" t="str">
        <f t="shared" si="4"/>
        <v>score -&gt;  running.speed.score , lambda5 ,NA</v>
      </c>
      <c r="I70" s="5" t="s">
        <v>338</v>
      </c>
    </row>
    <row r="71" ht="15.75" customHeight="1">
      <c r="A71" s="5" t="s">
        <v>397</v>
      </c>
      <c r="B71" s="5" t="s">
        <v>41</v>
      </c>
      <c r="C71" s="5" t="s">
        <v>343</v>
      </c>
      <c r="D71" s="5" t="s">
        <v>333</v>
      </c>
      <c r="E71" s="5" t="str">
        <f t="shared" si="4"/>
        <v>score -&gt;  Clutch , lambda6 ,NA</v>
      </c>
      <c r="I71" s="7"/>
      <c r="J71" s="5" t="s">
        <v>399</v>
      </c>
      <c r="K71" s="5" t="s">
        <v>18</v>
      </c>
    </row>
    <row r="72" ht="15.75" customHeight="1">
      <c r="A72" s="5" t="s">
        <v>397</v>
      </c>
      <c r="B72" s="5" t="s">
        <v>71</v>
      </c>
      <c r="C72" s="5" t="s">
        <v>344</v>
      </c>
      <c r="D72" s="5" t="s">
        <v>333</v>
      </c>
      <c r="E72" s="5" t="str">
        <f t="shared" si="4"/>
        <v>score -&gt;  Wins.above.replacement , lambda7 ,NA</v>
      </c>
      <c r="J72" s="5" t="s">
        <v>400</v>
      </c>
      <c r="K72" s="5" t="s">
        <v>21</v>
      </c>
    </row>
    <row r="73" ht="15.75" customHeight="1">
      <c r="A73" s="5" t="s">
        <v>328</v>
      </c>
      <c r="B73" s="5" t="s">
        <v>12</v>
      </c>
      <c r="C73" s="5" t="s">
        <v>345</v>
      </c>
      <c r="D73" s="5" t="s">
        <v>333</v>
      </c>
      <c r="E73" s="5" t="str">
        <f t="shared" si="4"/>
        <v>ball -&gt;  hits , lambda8 ,NA</v>
      </c>
      <c r="J73" s="5" t="s">
        <v>338</v>
      </c>
      <c r="K73" s="5" t="s">
        <v>24</v>
      </c>
    </row>
    <row r="74" ht="15.75" customHeight="1">
      <c r="A74" s="5" t="s">
        <v>328</v>
      </c>
      <c r="B74" s="5" t="s">
        <v>36</v>
      </c>
      <c r="C74" s="5" t="s">
        <v>346</v>
      </c>
      <c r="D74" s="5" t="s">
        <v>333</v>
      </c>
      <c r="E74" s="5" t="str">
        <f t="shared" si="4"/>
        <v>ball -&gt;  hit.batted.ball , lambda9 ,NA</v>
      </c>
      <c r="J74" s="5" t="s">
        <v>335</v>
      </c>
      <c r="K74" s="5" t="s">
        <v>27</v>
      </c>
    </row>
    <row r="75" ht="15.75" customHeight="1">
      <c r="A75" s="5" t="s">
        <v>328</v>
      </c>
      <c r="B75" s="5" t="s">
        <v>39</v>
      </c>
      <c r="C75" s="5" t="s">
        <v>347</v>
      </c>
      <c r="D75" s="5" t="s">
        <v>333</v>
      </c>
      <c r="E75" s="5" t="str">
        <f t="shared" si="4"/>
        <v>ball -&gt;  bat.exit.velocity , lambda10 ,NA</v>
      </c>
      <c r="J75" s="5" t="s">
        <v>397</v>
      </c>
      <c r="K75" s="5" t="s">
        <v>30</v>
      </c>
    </row>
    <row r="76" ht="15.75" customHeight="1">
      <c r="A76" s="5" t="s">
        <v>328</v>
      </c>
      <c r="B76" s="5" t="s">
        <v>44</v>
      </c>
      <c r="C76" s="5" t="s">
        <v>348</v>
      </c>
      <c r="D76" s="5" t="s">
        <v>333</v>
      </c>
      <c r="E76" s="5" t="str">
        <f t="shared" si="4"/>
        <v>ball -&gt;  Swing.perc , lambda11 ,NA</v>
      </c>
      <c r="J76" s="5" t="s">
        <v>397</v>
      </c>
      <c r="K76" s="5" t="s">
        <v>33</v>
      </c>
    </row>
    <row r="77" ht="15.75" customHeight="1">
      <c r="A77" s="5" t="s">
        <v>328</v>
      </c>
      <c r="B77" s="5" t="s">
        <v>47</v>
      </c>
      <c r="C77" s="5" t="s">
        <v>349</v>
      </c>
      <c r="D77" s="5" t="s">
        <v>333</v>
      </c>
      <c r="E77" s="5" t="str">
        <f t="shared" si="4"/>
        <v>ball -&gt;  total.contact.perc , lambda12 ,NA</v>
      </c>
      <c r="J77" s="5" t="s">
        <v>398</v>
      </c>
      <c r="K77" s="5" t="s">
        <v>36</v>
      </c>
    </row>
    <row r="78" ht="15.75" customHeight="1">
      <c r="A78" s="5" t="s">
        <v>328</v>
      </c>
      <c r="B78" s="5" t="s">
        <v>50</v>
      </c>
      <c r="C78" s="5" t="s">
        <v>401</v>
      </c>
      <c r="D78" s="5" t="s">
        <v>333</v>
      </c>
      <c r="E78" s="5" t="str">
        <f t="shared" si="4"/>
        <v>ball -&gt;  swing.strike.perc , lambda13 ,NA</v>
      </c>
      <c r="J78" s="5" t="s">
        <v>402</v>
      </c>
      <c r="K78" s="5" t="s">
        <v>39</v>
      </c>
    </row>
    <row r="79" ht="15.75" customHeight="1">
      <c r="A79" s="5" t="s">
        <v>328</v>
      </c>
      <c r="B79" s="5" t="s">
        <v>53</v>
      </c>
      <c r="C79" s="5" t="s">
        <v>350</v>
      </c>
      <c r="D79" s="5" t="s">
        <v>333</v>
      </c>
      <c r="E79" s="5" t="str">
        <f t="shared" si="4"/>
        <v>ball -&gt;  ball.fastball.ratio , lambda14 ,NA</v>
      </c>
      <c r="J79" s="5" t="s">
        <v>403</v>
      </c>
      <c r="K79" s="5" t="s">
        <v>41</v>
      </c>
    </row>
    <row r="80" ht="15.75" customHeight="1">
      <c r="A80" s="5" t="s">
        <v>328</v>
      </c>
      <c r="B80" s="5" t="s">
        <v>56</v>
      </c>
      <c r="C80" s="5" t="s">
        <v>351</v>
      </c>
      <c r="D80" s="5" t="s">
        <v>333</v>
      </c>
      <c r="E80" s="5" t="str">
        <f t="shared" si="4"/>
        <v>ball -&gt;  ball.sliders.ratio , lambda15 ,NA</v>
      </c>
      <c r="J80" s="5" t="s">
        <v>398</v>
      </c>
      <c r="K80" s="5" t="s">
        <v>44</v>
      </c>
    </row>
    <row r="81" ht="15.75" customHeight="1">
      <c r="A81" s="5" t="s">
        <v>328</v>
      </c>
      <c r="B81" s="5" t="s">
        <v>59</v>
      </c>
      <c r="C81" s="5" t="s">
        <v>352</v>
      </c>
      <c r="D81" s="5" t="s">
        <v>333</v>
      </c>
      <c r="E81" s="5" t="str">
        <f t="shared" si="4"/>
        <v>ball -&gt;  ball.cutters.ratio , lambda16 ,NA</v>
      </c>
      <c r="J81" s="5" t="s">
        <v>398</v>
      </c>
      <c r="K81" s="5" t="s">
        <v>47</v>
      </c>
    </row>
    <row r="82" ht="15.75" customHeight="1">
      <c r="A82" s="5" t="s">
        <v>328</v>
      </c>
      <c r="B82" s="5" t="s">
        <v>62</v>
      </c>
      <c r="C82" s="5" t="s">
        <v>353</v>
      </c>
      <c r="D82" s="5" t="s">
        <v>333</v>
      </c>
      <c r="E82" s="5" t="str">
        <f t="shared" si="4"/>
        <v>ball -&gt;  ball.curves.ratio , lambda17 ,NA</v>
      </c>
      <c r="J82" s="5" t="s">
        <v>398</v>
      </c>
      <c r="K82" s="5" t="s">
        <v>50</v>
      </c>
    </row>
    <row r="83" ht="15.75" customHeight="1">
      <c r="A83" s="5" t="s">
        <v>328</v>
      </c>
      <c r="B83" s="5" t="s">
        <v>65</v>
      </c>
      <c r="C83" s="5" t="s">
        <v>354</v>
      </c>
      <c r="D83" s="5" t="s">
        <v>333</v>
      </c>
      <c r="E83" s="5" t="str">
        <f t="shared" si="4"/>
        <v>ball -&gt;  ball.changeups.ratio , lambda18 ,NA</v>
      </c>
      <c r="J83" s="5" t="s">
        <v>328</v>
      </c>
      <c r="K83" s="5" t="s">
        <v>53</v>
      </c>
    </row>
    <row r="84" ht="15.75" customHeight="1">
      <c r="A84" s="5" t="s">
        <v>328</v>
      </c>
      <c r="B84" s="5" t="s">
        <v>68</v>
      </c>
      <c r="C84" s="5" t="s">
        <v>355</v>
      </c>
      <c r="D84" s="5" t="s">
        <v>333</v>
      </c>
      <c r="E84" s="5" t="str">
        <f t="shared" si="4"/>
        <v>ball -&gt;  ball.splitters.ratio , lambda19 ,NA</v>
      </c>
      <c r="J84" s="5" t="s">
        <v>328</v>
      </c>
      <c r="K84" s="5" t="s">
        <v>56</v>
      </c>
    </row>
    <row r="85" ht="15.75" customHeight="1">
      <c r="A85" s="5" t="s">
        <v>335</v>
      </c>
      <c r="B85" s="5" t="s">
        <v>12</v>
      </c>
      <c r="C85" s="5" t="s">
        <v>356</v>
      </c>
      <c r="D85" s="5" t="s">
        <v>333</v>
      </c>
      <c r="E85" s="5" t="str">
        <f t="shared" si="4"/>
        <v>hitting -&gt;  hits , lambda20 ,NA</v>
      </c>
      <c r="J85" s="5" t="s">
        <v>328</v>
      </c>
      <c r="K85" s="5" t="s">
        <v>59</v>
      </c>
    </row>
    <row r="86" ht="15.75" customHeight="1">
      <c r="A86" s="5" t="s">
        <v>335</v>
      </c>
      <c r="B86" s="5" t="s">
        <v>18</v>
      </c>
      <c r="C86" s="5" t="s">
        <v>404</v>
      </c>
      <c r="D86" s="5" t="s">
        <v>333</v>
      </c>
      <c r="E86" s="5" t="str">
        <f t="shared" si="4"/>
        <v>hitting -&gt;  runs.scored , lambda22 ,NA</v>
      </c>
      <c r="J86" s="5" t="s">
        <v>328</v>
      </c>
      <c r="K86" s="5" t="s">
        <v>62</v>
      </c>
    </row>
    <row r="87" ht="15.75" customHeight="1">
      <c r="A87" s="5" t="s">
        <v>335</v>
      </c>
      <c r="B87" s="5" t="s">
        <v>21</v>
      </c>
      <c r="C87" s="5" t="s">
        <v>358</v>
      </c>
      <c r="D87" s="5" t="s">
        <v>333</v>
      </c>
      <c r="E87" s="5" t="str">
        <f t="shared" si="4"/>
        <v>hitting -&gt;  runs.batted.in , lambda23 ,NA</v>
      </c>
      <c r="J87" s="5" t="s">
        <v>328</v>
      </c>
      <c r="K87" s="5" t="s">
        <v>65</v>
      </c>
    </row>
    <row r="88" ht="15.75" customHeight="1">
      <c r="A88" s="5" t="s">
        <v>335</v>
      </c>
      <c r="B88" s="5" t="s">
        <v>27</v>
      </c>
      <c r="C88" s="5" t="s">
        <v>359</v>
      </c>
      <c r="D88" s="5" t="s">
        <v>333</v>
      </c>
      <c r="E88" s="5" t="str">
        <f t="shared" si="4"/>
        <v>hitting -&gt;  batting.average , lambda24 ,NA</v>
      </c>
      <c r="J88" s="5" t="s">
        <v>328</v>
      </c>
      <c r="K88" s="5" t="s">
        <v>68</v>
      </c>
    </row>
    <row r="89" ht="15.75" customHeight="1">
      <c r="A89" s="5" t="s">
        <v>335</v>
      </c>
      <c r="B89" s="5" t="s">
        <v>36</v>
      </c>
      <c r="C89" s="5" t="s">
        <v>360</v>
      </c>
      <c r="D89" s="5" t="s">
        <v>333</v>
      </c>
      <c r="E89" s="5" t="str">
        <f t="shared" si="4"/>
        <v>hitting -&gt;  hit.batted.ball , lambda25 ,NA</v>
      </c>
      <c r="J89" s="5" t="s">
        <v>397</v>
      </c>
      <c r="K89" s="5" t="s">
        <v>71</v>
      </c>
    </row>
    <row r="90" ht="15.75" customHeight="1">
      <c r="A90" s="5" t="s">
        <v>335</v>
      </c>
      <c r="B90" s="5" t="s">
        <v>39</v>
      </c>
      <c r="C90" s="5" t="s">
        <v>361</v>
      </c>
      <c r="D90" s="5" t="s">
        <v>333</v>
      </c>
      <c r="E90" s="5" t="str">
        <f t="shared" si="4"/>
        <v>hitting -&gt;  bat.exit.velocity , lambda26 ,NA</v>
      </c>
    </row>
    <row r="91" ht="15.75" customHeight="1">
      <c r="A91" s="5" t="s">
        <v>335</v>
      </c>
      <c r="B91" s="5" t="s">
        <v>41</v>
      </c>
      <c r="C91" s="5" t="s">
        <v>362</v>
      </c>
      <c r="D91" s="5" t="s">
        <v>333</v>
      </c>
      <c r="E91" s="5" t="str">
        <f t="shared" si="4"/>
        <v>hitting -&gt;  Clutch , lambda27 ,NA</v>
      </c>
    </row>
    <row r="92" ht="15.75" customHeight="1">
      <c r="A92" s="5" t="s">
        <v>335</v>
      </c>
      <c r="B92" s="5" t="s">
        <v>44</v>
      </c>
      <c r="C92" s="5" t="s">
        <v>363</v>
      </c>
      <c r="D92" s="5" t="s">
        <v>333</v>
      </c>
      <c r="E92" s="5" t="str">
        <f t="shared" si="4"/>
        <v>hitting -&gt;  Swing.perc , lambda28 ,NA</v>
      </c>
    </row>
    <row r="93" ht="15.75" customHeight="1">
      <c r="A93" s="5" t="s">
        <v>335</v>
      </c>
      <c r="B93" s="5" t="s">
        <v>47</v>
      </c>
      <c r="C93" s="5" t="s">
        <v>364</v>
      </c>
      <c r="D93" s="5" t="s">
        <v>333</v>
      </c>
      <c r="E93" s="5" t="str">
        <f t="shared" si="4"/>
        <v>hitting -&gt;  total.contact.perc , lambda29 ,NA</v>
      </c>
    </row>
    <row r="94" ht="15.75" customHeight="1">
      <c r="A94" s="5" t="s">
        <v>335</v>
      </c>
      <c r="B94" s="5" t="s">
        <v>50</v>
      </c>
      <c r="C94" s="5" t="s">
        <v>405</v>
      </c>
      <c r="D94" s="5" t="s">
        <v>333</v>
      </c>
      <c r="E94" s="5" t="str">
        <f t="shared" si="4"/>
        <v>hitting -&gt;  swing.strike.perc , lambda30 ,NA</v>
      </c>
    </row>
    <row r="95" ht="15.75" customHeight="1">
      <c r="A95" s="5" t="s">
        <v>338</v>
      </c>
      <c r="B95" s="5" t="s">
        <v>6</v>
      </c>
      <c r="C95" s="5" t="s">
        <v>406</v>
      </c>
      <c r="D95" s="5" t="s">
        <v>333</v>
      </c>
      <c r="E95" s="5" t="str">
        <f t="shared" si="4"/>
        <v>non.batting -&gt;  Games.played , lambda31 ,NA</v>
      </c>
    </row>
    <row r="96" ht="15.75" customHeight="1">
      <c r="A96" s="5" t="s">
        <v>338</v>
      </c>
      <c r="B96" s="5" t="s">
        <v>9</v>
      </c>
      <c r="C96" s="5" t="s">
        <v>407</v>
      </c>
      <c r="D96" s="5" t="s">
        <v>333</v>
      </c>
      <c r="E96" s="5" t="str">
        <f t="shared" si="4"/>
        <v>non.batting -&gt;  plate.appearances , lambda32 ,NA</v>
      </c>
    </row>
    <row r="97" ht="15.75" customHeight="1">
      <c r="A97" s="5" t="s">
        <v>338</v>
      </c>
      <c r="B97" s="5" t="s">
        <v>24</v>
      </c>
      <c r="C97" s="5" t="s">
        <v>408</v>
      </c>
      <c r="D97" s="5" t="s">
        <v>333</v>
      </c>
      <c r="E97" s="5" t="str">
        <f t="shared" si="4"/>
        <v>non.batting -&gt;  stolen.base , lambda33 ,NA</v>
      </c>
    </row>
    <row r="98" ht="15.75" customHeight="1">
      <c r="A98" s="23" t="s">
        <v>338</v>
      </c>
      <c r="B98" s="23" t="s">
        <v>41</v>
      </c>
      <c r="C98" s="5" t="s">
        <v>409</v>
      </c>
      <c r="D98" s="5" t="s">
        <v>333</v>
      </c>
      <c r="E98" s="5" t="str">
        <f t="shared" si="4"/>
        <v>non.batting -&gt;  Clutch , lambda34 ,NA</v>
      </c>
    </row>
    <row r="99" ht="15.75" customHeight="1">
      <c r="A99" s="5" t="s">
        <v>6</v>
      </c>
      <c r="B99" s="5" t="s">
        <v>6</v>
      </c>
      <c r="C99" s="5" t="s">
        <v>365</v>
      </c>
      <c r="D99" s="5" t="s">
        <v>333</v>
      </c>
      <c r="E99" s="5" t="str">
        <f t="shared" ref="E99:E130" si="5">A99&amp;" &lt;-&gt;  "&amp;B99&amp;" , "&amp;C99&amp;" ,"&amp;D99</f>
        <v>Games.played &lt;-&gt;  Games.played , psi1 ,NA</v>
      </c>
      <c r="H99" s="5" t="s">
        <v>410</v>
      </c>
    </row>
    <row r="100" ht="15.75" customHeight="1">
      <c r="A100" s="5" t="s">
        <v>9</v>
      </c>
      <c r="B100" s="5" t="s">
        <v>9</v>
      </c>
      <c r="C100" s="5" t="s">
        <v>366</v>
      </c>
      <c r="D100" s="5" t="s">
        <v>333</v>
      </c>
      <c r="E100" s="5" t="str">
        <f t="shared" si="5"/>
        <v>plate.appearances &lt;-&gt;  plate.appearances , psi2 ,NA</v>
      </c>
      <c r="H100" s="5" t="s">
        <v>411</v>
      </c>
    </row>
    <row r="101" ht="15.75" customHeight="1">
      <c r="A101" s="5" t="s">
        <v>12</v>
      </c>
      <c r="B101" s="5" t="s">
        <v>12</v>
      </c>
      <c r="C101" s="5" t="s">
        <v>367</v>
      </c>
      <c r="D101" s="5" t="s">
        <v>333</v>
      </c>
      <c r="E101" s="5" t="str">
        <f t="shared" si="5"/>
        <v>hits &lt;-&gt;  hits , psi3 ,NA</v>
      </c>
      <c r="H101" s="5" t="s">
        <v>412</v>
      </c>
    </row>
    <row r="102" ht="15.75" customHeight="1">
      <c r="A102" s="5" t="s">
        <v>18</v>
      </c>
      <c r="B102" s="5" t="s">
        <v>18</v>
      </c>
      <c r="C102" s="5" t="s">
        <v>368</v>
      </c>
      <c r="D102" s="5" t="s">
        <v>333</v>
      </c>
      <c r="E102" s="5" t="str">
        <f t="shared" si="5"/>
        <v>runs.scored &lt;-&gt;  runs.scored , psi5 ,NA</v>
      </c>
    </row>
    <row r="103" ht="15.75" customHeight="1">
      <c r="A103" s="5" t="s">
        <v>21</v>
      </c>
      <c r="B103" s="5" t="s">
        <v>21</v>
      </c>
      <c r="C103" s="5" t="s">
        <v>369</v>
      </c>
      <c r="D103" s="5" t="s">
        <v>333</v>
      </c>
      <c r="E103" s="5" t="str">
        <f t="shared" si="5"/>
        <v>runs.batted.in &lt;-&gt;  runs.batted.in , psi6 ,NA</v>
      </c>
    </row>
    <row r="104" ht="15.75" customHeight="1">
      <c r="A104" s="5" t="s">
        <v>24</v>
      </c>
      <c r="B104" s="5" t="s">
        <v>24</v>
      </c>
      <c r="C104" s="5" t="s">
        <v>370</v>
      </c>
      <c r="D104" s="5" t="s">
        <v>333</v>
      </c>
      <c r="E104" s="5" t="str">
        <f t="shared" si="5"/>
        <v>stolen.base &lt;-&gt;  stolen.base , psi7 ,NA</v>
      </c>
    </row>
    <row r="105" ht="15.75" customHeight="1">
      <c r="A105" s="5" t="s">
        <v>27</v>
      </c>
      <c r="B105" s="5" t="s">
        <v>27</v>
      </c>
      <c r="C105" s="5" t="s">
        <v>371</v>
      </c>
      <c r="D105" s="5" t="s">
        <v>333</v>
      </c>
      <c r="E105" s="5" t="str">
        <f t="shared" si="5"/>
        <v>batting.average &lt;-&gt;  batting.average , psi8 ,NA</v>
      </c>
    </row>
    <row r="106" ht="15.75" customHeight="1">
      <c r="A106" s="5" t="s">
        <v>30</v>
      </c>
      <c r="B106" s="5" t="s">
        <v>30</v>
      </c>
      <c r="C106" s="5" t="s">
        <v>372</v>
      </c>
      <c r="D106" s="5" t="s">
        <v>333</v>
      </c>
      <c r="E106" s="5" t="str">
        <f t="shared" si="5"/>
        <v>on.base.perc &lt;-&gt;  on.base.perc , psi9 ,NA</v>
      </c>
    </row>
    <row r="107" ht="15.75" customHeight="1">
      <c r="A107" s="5" t="s">
        <v>33</v>
      </c>
      <c r="B107" s="5" t="s">
        <v>33</v>
      </c>
      <c r="C107" s="5" t="s">
        <v>373</v>
      </c>
      <c r="D107" s="5" t="s">
        <v>333</v>
      </c>
      <c r="E107" s="5" t="str">
        <f t="shared" si="5"/>
        <v>running.speed.score &lt;-&gt;  running.speed.score , psi10 ,NA</v>
      </c>
    </row>
    <row r="108" ht="15.75" customHeight="1">
      <c r="A108" s="5" t="s">
        <v>36</v>
      </c>
      <c r="B108" s="5" t="s">
        <v>36</v>
      </c>
      <c r="C108" s="5" t="s">
        <v>374</v>
      </c>
      <c r="D108" s="5" t="s">
        <v>333</v>
      </c>
      <c r="E108" s="5" t="str">
        <f t="shared" si="5"/>
        <v>hit.batted.ball &lt;-&gt;  hit.batted.ball , psi11 ,NA</v>
      </c>
    </row>
    <row r="109" ht="15.75" customHeight="1">
      <c r="A109" s="5" t="s">
        <v>39</v>
      </c>
      <c r="B109" s="5" t="s">
        <v>39</v>
      </c>
      <c r="C109" s="5" t="s">
        <v>375</v>
      </c>
      <c r="D109" s="5" t="s">
        <v>333</v>
      </c>
      <c r="E109" s="5" t="str">
        <f t="shared" si="5"/>
        <v>bat.exit.velocity &lt;-&gt;  bat.exit.velocity , psi12 ,NA</v>
      </c>
    </row>
    <row r="110" ht="15.75" customHeight="1">
      <c r="A110" s="5" t="s">
        <v>41</v>
      </c>
      <c r="B110" s="5" t="s">
        <v>41</v>
      </c>
      <c r="C110" s="5" t="s">
        <v>376</v>
      </c>
      <c r="D110" s="5" t="s">
        <v>333</v>
      </c>
      <c r="E110" s="5" t="str">
        <f t="shared" si="5"/>
        <v>Clutch &lt;-&gt;  Clutch , psi13 ,NA</v>
      </c>
    </row>
    <row r="111" ht="15.75" customHeight="1">
      <c r="A111" s="5" t="s">
        <v>44</v>
      </c>
      <c r="B111" s="5" t="s">
        <v>44</v>
      </c>
      <c r="C111" s="5" t="s">
        <v>377</v>
      </c>
      <c r="D111" s="5" t="s">
        <v>333</v>
      </c>
      <c r="E111" s="5" t="str">
        <f t="shared" si="5"/>
        <v>Swing.perc &lt;-&gt;  Swing.perc , psi14 ,NA</v>
      </c>
    </row>
    <row r="112" ht="15.75" customHeight="1">
      <c r="A112" s="5" t="s">
        <v>47</v>
      </c>
      <c r="B112" s="5" t="s">
        <v>47</v>
      </c>
      <c r="C112" s="5" t="s">
        <v>378</v>
      </c>
      <c r="D112" s="5" t="s">
        <v>333</v>
      </c>
      <c r="E112" s="5" t="str">
        <f t="shared" si="5"/>
        <v>total.contact.perc &lt;-&gt;  total.contact.perc , psi15 ,NA</v>
      </c>
    </row>
    <row r="113" ht="15.75" customHeight="1">
      <c r="A113" s="5" t="s">
        <v>50</v>
      </c>
      <c r="B113" s="5" t="s">
        <v>50</v>
      </c>
      <c r="C113" s="5" t="s">
        <v>379</v>
      </c>
      <c r="D113" s="5" t="s">
        <v>333</v>
      </c>
      <c r="E113" s="5" t="str">
        <f t="shared" si="5"/>
        <v>swing.strike.perc &lt;-&gt;  swing.strike.perc , psi16 ,NA</v>
      </c>
    </row>
    <row r="114" ht="15.75" customHeight="1">
      <c r="A114" s="5" t="s">
        <v>53</v>
      </c>
      <c r="B114" s="5" t="s">
        <v>53</v>
      </c>
      <c r="C114" s="5" t="s">
        <v>380</v>
      </c>
      <c r="D114" s="5" t="s">
        <v>333</v>
      </c>
      <c r="E114" s="5" t="str">
        <f t="shared" si="5"/>
        <v>ball.fastball.ratio &lt;-&gt;  ball.fastball.ratio , psi17 ,NA</v>
      </c>
    </row>
    <row r="115" ht="15.75" customHeight="1">
      <c r="A115" s="5" t="s">
        <v>56</v>
      </c>
      <c r="B115" s="5" t="s">
        <v>56</v>
      </c>
      <c r="C115" s="5" t="s">
        <v>381</v>
      </c>
      <c r="D115" s="5" t="s">
        <v>333</v>
      </c>
      <c r="E115" s="5" t="str">
        <f t="shared" si="5"/>
        <v>ball.sliders.ratio &lt;-&gt;  ball.sliders.ratio , psi18 ,NA</v>
      </c>
    </row>
    <row r="116" ht="15.75" customHeight="1">
      <c r="A116" s="5" t="s">
        <v>59</v>
      </c>
      <c r="B116" s="5" t="s">
        <v>59</v>
      </c>
      <c r="C116" s="5" t="s">
        <v>382</v>
      </c>
      <c r="D116" s="5" t="s">
        <v>333</v>
      </c>
      <c r="E116" s="5" t="str">
        <f t="shared" si="5"/>
        <v>ball.cutters.ratio &lt;-&gt;  ball.cutters.ratio , psi19 ,NA</v>
      </c>
    </row>
    <row r="117" ht="15.75" customHeight="1">
      <c r="A117" s="5" t="s">
        <v>62</v>
      </c>
      <c r="B117" s="5" t="s">
        <v>62</v>
      </c>
      <c r="C117" s="5" t="s">
        <v>383</v>
      </c>
      <c r="D117" s="5" t="s">
        <v>333</v>
      </c>
      <c r="E117" s="5" t="str">
        <f t="shared" si="5"/>
        <v>ball.curves.ratio &lt;-&gt;  ball.curves.ratio , psi20 ,NA</v>
      </c>
    </row>
    <row r="118" ht="15.75" customHeight="1">
      <c r="A118" s="5" t="s">
        <v>65</v>
      </c>
      <c r="B118" s="5" t="s">
        <v>65</v>
      </c>
      <c r="C118" s="5" t="s">
        <v>384</v>
      </c>
      <c r="D118" s="5" t="s">
        <v>333</v>
      </c>
      <c r="E118" s="5" t="str">
        <f t="shared" si="5"/>
        <v>ball.changeups.ratio &lt;-&gt;  ball.changeups.ratio , psi21 ,NA</v>
      </c>
    </row>
    <row r="119" ht="15.75" customHeight="1">
      <c r="A119" s="5" t="s">
        <v>68</v>
      </c>
      <c r="B119" s="5" t="s">
        <v>68</v>
      </c>
      <c r="C119" s="5" t="s">
        <v>385</v>
      </c>
      <c r="D119" s="5" t="s">
        <v>333</v>
      </c>
      <c r="E119" s="5" t="str">
        <f t="shared" si="5"/>
        <v>ball.splitters.ratio &lt;-&gt;  ball.splitters.ratio , psi22 ,NA</v>
      </c>
    </row>
    <row r="120" ht="15.75" customHeight="1">
      <c r="A120" s="23" t="s">
        <v>71</v>
      </c>
      <c r="B120" s="23" t="s">
        <v>71</v>
      </c>
      <c r="C120" s="23" t="s">
        <v>386</v>
      </c>
      <c r="D120" s="5" t="s">
        <v>333</v>
      </c>
      <c r="E120" s="5" t="str">
        <f t="shared" si="5"/>
        <v>Wins.above.replacement &lt;-&gt;  Wins.above.replacement , psi23 ,NA</v>
      </c>
    </row>
    <row r="121" ht="15.75" customHeight="1">
      <c r="A121" s="5" t="s">
        <v>397</v>
      </c>
      <c r="B121" s="5" t="s">
        <v>397</v>
      </c>
      <c r="C121" s="5" t="s">
        <v>333</v>
      </c>
      <c r="D121" s="5">
        <v>1.0</v>
      </c>
      <c r="E121" s="5" t="str">
        <f t="shared" si="5"/>
        <v>score &lt;-&gt;  score , NA ,1</v>
      </c>
    </row>
    <row r="122" ht="15.75" customHeight="1">
      <c r="A122" s="5" t="s">
        <v>397</v>
      </c>
      <c r="B122" s="5" t="s">
        <v>328</v>
      </c>
      <c r="C122" s="5" t="s">
        <v>413</v>
      </c>
      <c r="D122" s="5" t="s">
        <v>333</v>
      </c>
      <c r="E122" s="5" t="str">
        <f t="shared" si="5"/>
        <v>score &lt;-&gt;  ball , phi1 ,NA</v>
      </c>
    </row>
    <row r="123" ht="15.75" customHeight="1">
      <c r="A123" s="5" t="s">
        <v>397</v>
      </c>
      <c r="B123" s="5" t="s">
        <v>335</v>
      </c>
      <c r="C123" s="5" t="s">
        <v>387</v>
      </c>
      <c r="D123" s="5" t="s">
        <v>333</v>
      </c>
      <c r="E123" s="5" t="str">
        <f t="shared" si="5"/>
        <v>score &lt;-&gt;  hitting , phi2 ,NA</v>
      </c>
    </row>
    <row r="124" ht="15.75" customHeight="1">
      <c r="A124" s="5" t="s">
        <v>397</v>
      </c>
      <c r="B124" s="5" t="s">
        <v>338</v>
      </c>
      <c r="C124" s="5" t="s">
        <v>388</v>
      </c>
      <c r="D124" s="5" t="s">
        <v>333</v>
      </c>
      <c r="E124" s="5" t="str">
        <f t="shared" si="5"/>
        <v>score &lt;-&gt;  non.batting , phi3 ,NA</v>
      </c>
    </row>
    <row r="125" ht="15.75" customHeight="1">
      <c r="A125" s="5" t="s">
        <v>328</v>
      </c>
      <c r="B125" s="5" t="s">
        <v>328</v>
      </c>
      <c r="C125" s="5" t="s">
        <v>333</v>
      </c>
      <c r="D125" s="5">
        <v>1.0</v>
      </c>
      <c r="E125" s="5" t="str">
        <f t="shared" si="5"/>
        <v>ball &lt;-&gt;  ball , NA ,1</v>
      </c>
    </row>
    <row r="126" ht="15.75" customHeight="1">
      <c r="A126" s="5" t="s">
        <v>328</v>
      </c>
      <c r="B126" s="5" t="s">
        <v>335</v>
      </c>
      <c r="C126" s="5" t="s">
        <v>389</v>
      </c>
      <c r="D126" s="5" t="s">
        <v>333</v>
      </c>
      <c r="E126" s="5" t="str">
        <f t="shared" si="5"/>
        <v>ball &lt;-&gt;  hitting , phi4 ,NA</v>
      </c>
    </row>
    <row r="127" ht="15.75" customHeight="1">
      <c r="A127" s="5" t="s">
        <v>328</v>
      </c>
      <c r="B127" s="5" t="s">
        <v>338</v>
      </c>
      <c r="C127" s="5" t="s">
        <v>414</v>
      </c>
      <c r="D127" s="5" t="s">
        <v>333</v>
      </c>
      <c r="E127" s="5" t="str">
        <f t="shared" si="5"/>
        <v>ball &lt;-&gt;  non.batting , phi5 ,NA</v>
      </c>
    </row>
    <row r="128" ht="15.75" customHeight="1">
      <c r="A128" s="5" t="s">
        <v>335</v>
      </c>
      <c r="B128" s="5" t="s">
        <v>335</v>
      </c>
      <c r="C128" s="5" t="s">
        <v>333</v>
      </c>
      <c r="D128" s="5">
        <v>1.0</v>
      </c>
      <c r="E128" s="5" t="str">
        <f t="shared" si="5"/>
        <v>hitting &lt;-&gt;  hitting , NA ,1</v>
      </c>
    </row>
    <row r="129" ht="15.75" customHeight="1">
      <c r="A129" s="5" t="s">
        <v>335</v>
      </c>
      <c r="B129" s="5" t="s">
        <v>338</v>
      </c>
      <c r="C129" s="5" t="s">
        <v>415</v>
      </c>
      <c r="D129" s="5" t="s">
        <v>333</v>
      </c>
      <c r="E129" s="5" t="str">
        <f t="shared" si="5"/>
        <v>hitting &lt;-&gt;  non.batting , phi6 ,NA</v>
      </c>
    </row>
    <row r="130" ht="15.75" customHeight="1">
      <c r="A130" s="23" t="s">
        <v>338</v>
      </c>
      <c r="B130" s="23" t="s">
        <v>338</v>
      </c>
      <c r="C130" s="5" t="s">
        <v>333</v>
      </c>
      <c r="D130" s="5">
        <v>1.0</v>
      </c>
      <c r="E130" s="5" t="str">
        <f t="shared" si="5"/>
        <v>non.batting &lt;-&gt;  non.batting , NA ,1</v>
      </c>
    </row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5"/>
    <pageSetUpPr/>
  </sheetPr>
  <sheetViews>
    <sheetView workbookViewId="0"/>
  </sheetViews>
  <sheetFormatPr customHeight="1" defaultColWidth="14.43" defaultRowHeight="15.0"/>
  <cols>
    <col customWidth="1" min="1" max="1" width="23.71"/>
    <col customWidth="1" min="2" max="2" width="23.14"/>
    <col customWidth="1" min="3" max="3" width="26.14"/>
    <col customWidth="1" min="4" max="4" width="13.0"/>
    <col customWidth="1" min="5" max="5" width="24.0"/>
    <col customWidth="1" min="6" max="6" width="8.14"/>
    <col customWidth="1" min="7" max="7" width="24.0"/>
    <col customWidth="1" min="8" max="11" width="8.71"/>
    <col customWidth="1" min="12" max="12" width="24.43"/>
    <col customWidth="1" min="13" max="13" width="22.29"/>
    <col customWidth="1" min="14" max="14" width="19.0"/>
    <col customWidth="1" min="15" max="26" width="8.71"/>
  </cols>
  <sheetData>
    <row r="1">
      <c r="A1" s="22" t="s">
        <v>312</v>
      </c>
      <c r="B1" s="5" t="s">
        <v>416</v>
      </c>
      <c r="C1" s="22" t="s">
        <v>313</v>
      </c>
      <c r="D1" s="5" t="s">
        <v>416</v>
      </c>
      <c r="E1" s="22" t="s">
        <v>314</v>
      </c>
      <c r="F1" s="5" t="s">
        <v>416</v>
      </c>
      <c r="G1" s="22" t="s">
        <v>315</v>
      </c>
      <c r="H1" s="5" t="s">
        <v>416</v>
      </c>
      <c r="L1" s="12" t="s">
        <v>316</v>
      </c>
      <c r="M1" s="14"/>
      <c r="N1" s="25"/>
    </row>
    <row r="2">
      <c r="A2" s="5" t="s">
        <v>144</v>
      </c>
      <c r="B2" s="5">
        <v>0.92</v>
      </c>
      <c r="C2" s="5" t="s">
        <v>144</v>
      </c>
      <c r="D2" s="5">
        <v>0.84</v>
      </c>
      <c r="E2" s="5" t="s">
        <v>144</v>
      </c>
      <c r="F2" s="5">
        <v>0.76</v>
      </c>
      <c r="G2" s="5" t="s">
        <v>144</v>
      </c>
      <c r="H2" s="5">
        <v>0.69</v>
      </c>
      <c r="L2" s="5" t="s">
        <v>228</v>
      </c>
      <c r="M2" s="5" t="s">
        <v>62</v>
      </c>
    </row>
    <row r="3">
      <c r="A3" s="5" t="s">
        <v>150</v>
      </c>
      <c r="B3" s="5">
        <v>0.78</v>
      </c>
      <c r="C3" s="5" t="s">
        <v>150</v>
      </c>
      <c r="D3" s="5">
        <v>0.78</v>
      </c>
      <c r="E3" s="5" t="s">
        <v>150</v>
      </c>
      <c r="F3" s="5">
        <v>0.71</v>
      </c>
      <c r="L3" s="5" t="s">
        <v>108</v>
      </c>
      <c r="M3" s="5" t="s">
        <v>65</v>
      </c>
    </row>
    <row r="4">
      <c r="A4" s="5" t="s">
        <v>96</v>
      </c>
      <c r="B4" s="5">
        <v>0.76</v>
      </c>
      <c r="C4" s="5" t="s">
        <v>96</v>
      </c>
      <c r="D4" s="5">
        <v>0.67</v>
      </c>
      <c r="E4" s="5" t="s">
        <v>96</v>
      </c>
      <c r="F4" s="5">
        <v>-0.51</v>
      </c>
      <c r="L4" s="5" t="s">
        <v>111</v>
      </c>
      <c r="M4" s="5" t="s">
        <v>68</v>
      </c>
    </row>
    <row r="5">
      <c r="A5" s="5" t="s">
        <v>153</v>
      </c>
      <c r="B5" s="5">
        <v>0.72</v>
      </c>
      <c r="C5" s="5" t="s">
        <v>153</v>
      </c>
      <c r="D5" s="5">
        <v>0.58</v>
      </c>
      <c r="E5" s="5" t="s">
        <v>153</v>
      </c>
      <c r="F5" s="5">
        <v>-0.59</v>
      </c>
      <c r="L5" s="5" t="s">
        <v>114</v>
      </c>
      <c r="M5" s="5" t="s">
        <v>78</v>
      </c>
    </row>
    <row r="6">
      <c r="A6" s="5" t="s">
        <v>320</v>
      </c>
      <c r="B6" s="5">
        <v>0.69</v>
      </c>
      <c r="E6" s="5" t="s">
        <v>320</v>
      </c>
      <c r="F6" s="5">
        <v>-0.6</v>
      </c>
      <c r="L6" s="5" t="s">
        <v>231</v>
      </c>
      <c r="M6" s="5" t="s">
        <v>288</v>
      </c>
    </row>
    <row r="7">
      <c r="A7" s="5" t="s">
        <v>318</v>
      </c>
      <c r="B7" s="5">
        <v>0.67</v>
      </c>
      <c r="L7" s="5" t="s">
        <v>234</v>
      </c>
      <c r="M7" s="5" t="s">
        <v>81</v>
      </c>
    </row>
    <row r="8">
      <c r="A8" s="5" t="s">
        <v>162</v>
      </c>
      <c r="B8" s="5">
        <v>0.67</v>
      </c>
      <c r="L8" s="5" t="s">
        <v>243</v>
      </c>
      <c r="M8" s="5" t="s">
        <v>291</v>
      </c>
    </row>
    <row r="9">
      <c r="A9" s="5" t="s">
        <v>165</v>
      </c>
      <c r="B9" s="5">
        <v>0.65</v>
      </c>
      <c r="L9" s="5" t="s">
        <v>246</v>
      </c>
      <c r="M9" s="5" t="s">
        <v>84</v>
      </c>
    </row>
    <row r="10">
      <c r="A10" s="5" t="s">
        <v>27</v>
      </c>
      <c r="B10" s="5">
        <v>0.61</v>
      </c>
      <c r="L10" s="5" t="s">
        <v>249</v>
      </c>
      <c r="M10" s="5" t="s">
        <v>294</v>
      </c>
    </row>
    <row r="11">
      <c r="A11" s="5" t="s">
        <v>168</v>
      </c>
      <c r="B11" s="5">
        <v>0.55</v>
      </c>
      <c r="L11" s="5" t="s">
        <v>255</v>
      </c>
      <c r="M11" s="5" t="s">
        <v>87</v>
      </c>
    </row>
    <row r="12">
      <c r="A12" s="5" t="s">
        <v>174</v>
      </c>
      <c r="B12" s="5">
        <v>0.54</v>
      </c>
      <c r="L12" s="5" t="s">
        <v>41</v>
      </c>
      <c r="M12" s="5" t="s">
        <v>297</v>
      </c>
    </row>
    <row r="13">
      <c r="A13" s="5" t="s">
        <v>33</v>
      </c>
      <c r="B13" s="5">
        <v>0.51</v>
      </c>
      <c r="L13" s="5" t="s">
        <v>258</v>
      </c>
      <c r="M13" s="5" t="s">
        <v>90</v>
      </c>
    </row>
    <row r="14">
      <c r="L14" s="5" t="s">
        <v>319</v>
      </c>
      <c r="M14" s="5" t="s">
        <v>300</v>
      </c>
    </row>
    <row r="15">
      <c r="L15" s="5" t="s">
        <v>50</v>
      </c>
      <c r="M15" s="5" t="s">
        <v>93</v>
      </c>
    </row>
    <row r="16">
      <c r="L16" s="5" t="s">
        <v>264</v>
      </c>
      <c r="M16" s="5" t="s">
        <v>303</v>
      </c>
    </row>
    <row r="17">
      <c r="A17" s="5" t="s">
        <v>417</v>
      </c>
      <c r="C17" s="5" t="s">
        <v>418</v>
      </c>
      <c r="E17" s="5" t="s">
        <v>419</v>
      </c>
      <c r="G17" s="5" t="s">
        <v>420</v>
      </c>
      <c r="L17" s="5" t="s">
        <v>267</v>
      </c>
      <c r="M17" s="5" t="s">
        <v>308</v>
      </c>
    </row>
    <row r="18">
      <c r="L18" s="5" t="s">
        <v>285</v>
      </c>
      <c r="M18" s="5" t="s">
        <v>310</v>
      </c>
    </row>
    <row r="19">
      <c r="L19" s="5" t="s">
        <v>53</v>
      </c>
      <c r="M19" s="5" t="s">
        <v>71</v>
      </c>
    </row>
    <row r="20">
      <c r="L20" s="5" t="s">
        <v>56</v>
      </c>
      <c r="M20" s="5" t="s">
        <v>421</v>
      </c>
    </row>
    <row r="21" ht="15.75" customHeight="1">
      <c r="A21" s="26" t="s">
        <v>422</v>
      </c>
      <c r="L21" s="5" t="s">
        <v>59</v>
      </c>
    </row>
    <row r="22" ht="15.75" customHeight="1">
      <c r="A22" s="5" t="s">
        <v>423</v>
      </c>
    </row>
    <row r="23" ht="15.75" customHeight="1">
      <c r="A23" s="5" t="s">
        <v>424</v>
      </c>
    </row>
    <row r="24" ht="15.75" customHeight="1">
      <c r="A24" s="5" t="s">
        <v>425</v>
      </c>
    </row>
    <row r="25" ht="15.75" customHeight="1">
      <c r="A25" s="5" t="s">
        <v>426</v>
      </c>
    </row>
    <row r="26" ht="15.75" customHeight="1"/>
    <row r="27" ht="15.75" customHeight="1"/>
    <row r="28" ht="15.75" customHeight="1">
      <c r="A28" s="26" t="s">
        <v>427</v>
      </c>
    </row>
    <row r="29" ht="15.75" customHeight="1">
      <c r="A29" s="22" t="s">
        <v>428</v>
      </c>
      <c r="B29" s="22" t="s">
        <v>429</v>
      </c>
      <c r="C29" s="22" t="s">
        <v>430</v>
      </c>
      <c r="D29" s="22" t="s">
        <v>394</v>
      </c>
    </row>
    <row r="30" ht="15.75" customHeight="1">
      <c r="A30" s="5" t="s">
        <v>305</v>
      </c>
      <c r="B30" s="5" t="s">
        <v>252</v>
      </c>
      <c r="C30" s="5" t="s">
        <v>431</v>
      </c>
      <c r="D30" s="5" t="s">
        <v>333</v>
      </c>
      <c r="E30" s="5" t="str">
        <f t="shared" ref="E30:E57" si="1">A30&amp;" -&gt;  "&amp;B30&amp;" , "&amp;C30&amp;" ,"&amp;D30</f>
        <v>Batting -&gt;  x.slugging.perc , lambda1 ,NA</v>
      </c>
    </row>
    <row r="31" ht="15.75" customHeight="1">
      <c r="A31" s="5" t="s">
        <v>305</v>
      </c>
      <c r="B31" s="5" t="s">
        <v>177</v>
      </c>
      <c r="C31" s="5" t="s">
        <v>337</v>
      </c>
      <c r="D31" s="5" t="s">
        <v>333</v>
      </c>
      <c r="E31" s="5" t="str">
        <f t="shared" si="1"/>
        <v>Batting -&gt;  slugging.perc , lambda2 ,NA</v>
      </c>
    </row>
    <row r="32" ht="15.75" customHeight="1">
      <c r="A32" s="5" t="s">
        <v>305</v>
      </c>
      <c r="B32" s="5" t="s">
        <v>317</v>
      </c>
      <c r="C32" s="5" t="s">
        <v>340</v>
      </c>
      <c r="D32" s="5" t="s">
        <v>333</v>
      </c>
      <c r="E32" s="5" t="str">
        <f t="shared" si="1"/>
        <v>Batting -&gt;  Isolated.Power , lambda3 ,NA</v>
      </c>
    </row>
    <row r="33" ht="15.75" customHeight="1">
      <c r="A33" s="5" t="s">
        <v>305</v>
      </c>
      <c r="B33" s="5" t="s">
        <v>240</v>
      </c>
      <c r="C33" s="5" t="s">
        <v>341</v>
      </c>
      <c r="D33" s="5" t="s">
        <v>333</v>
      </c>
      <c r="E33" s="5" t="str">
        <f t="shared" si="1"/>
        <v>Batting -&gt;  bat.barrel.perc , lambda4 ,NA</v>
      </c>
    </row>
    <row r="34" ht="15.75" customHeight="1">
      <c r="A34" s="5" t="s">
        <v>305</v>
      </c>
      <c r="B34" s="5" t="s">
        <v>120</v>
      </c>
      <c r="C34" s="5" t="s">
        <v>342</v>
      </c>
      <c r="D34" s="5" t="s">
        <v>333</v>
      </c>
      <c r="E34" s="5" t="str">
        <f t="shared" si="1"/>
        <v>Batting -&gt;  hit.hardspeed.perc , lambda5 ,NA</v>
      </c>
    </row>
    <row r="35" ht="15.75" customHeight="1">
      <c r="A35" s="5" t="s">
        <v>305</v>
      </c>
      <c r="B35" s="5" t="s">
        <v>15</v>
      </c>
      <c r="C35" s="5" t="s">
        <v>343</v>
      </c>
      <c r="D35" s="5" t="s">
        <v>333</v>
      </c>
      <c r="E35" s="5" t="str">
        <f t="shared" si="1"/>
        <v>Batting -&gt;  home.runs , lambda6 ,NA</v>
      </c>
    </row>
    <row r="36" ht="15.75" customHeight="1">
      <c r="A36" s="5" t="s">
        <v>305</v>
      </c>
      <c r="B36" s="5" t="s">
        <v>39</v>
      </c>
      <c r="C36" s="5" t="s">
        <v>344</v>
      </c>
      <c r="D36" s="5" t="s">
        <v>333</v>
      </c>
      <c r="E36" s="5" t="str">
        <f t="shared" si="1"/>
        <v>Batting -&gt;  bat.exit.velocity , lambda7 ,NA</v>
      </c>
    </row>
    <row r="37" ht="15.75" customHeight="1">
      <c r="A37" s="5" t="s">
        <v>305</v>
      </c>
      <c r="B37" s="5" t="s">
        <v>231</v>
      </c>
      <c r="C37" s="5" t="s">
        <v>345</v>
      </c>
      <c r="D37" s="5" t="s">
        <v>333</v>
      </c>
      <c r="E37" s="5" t="str">
        <f t="shared" si="1"/>
        <v>Batting -&gt;  bat.max.exit.velocity , lambda8 ,NA</v>
      </c>
    </row>
    <row r="38" ht="15.75" customHeight="1">
      <c r="A38" s="5" t="s">
        <v>305</v>
      </c>
      <c r="B38" s="5" t="s">
        <v>249</v>
      </c>
      <c r="C38" s="5" t="s">
        <v>346</v>
      </c>
      <c r="D38" s="5" t="s">
        <v>333</v>
      </c>
      <c r="E38" s="5" t="str">
        <f t="shared" si="1"/>
        <v>Batting -&gt;  x.batting.average , lambda9 ,NA</v>
      </c>
    </row>
    <row r="39" ht="15.75" customHeight="1">
      <c r="A39" s="5" t="s">
        <v>305</v>
      </c>
      <c r="B39" s="5" t="s">
        <v>270</v>
      </c>
      <c r="C39" s="5" t="s">
        <v>347</v>
      </c>
      <c r="D39" s="5" t="s">
        <v>333</v>
      </c>
      <c r="E39" s="5" t="str">
        <f t="shared" si="1"/>
        <v>Batting -&gt;  ball.fastball , lambda10 ,NA</v>
      </c>
    </row>
    <row r="40" ht="15.75" customHeight="1">
      <c r="A40" s="5" t="s">
        <v>426</v>
      </c>
      <c r="B40" s="5" t="s">
        <v>71</v>
      </c>
      <c r="C40" s="5" t="s">
        <v>348</v>
      </c>
      <c r="D40" s="5" t="s">
        <v>333</v>
      </c>
      <c r="E40" s="5" t="str">
        <f t="shared" si="1"/>
        <v>Game_Field -&gt;  Wins.above.replacement , lambda11 ,NA</v>
      </c>
    </row>
    <row r="41" ht="15.75" customHeight="1">
      <c r="A41" s="5" t="s">
        <v>305</v>
      </c>
      <c r="B41" s="5" t="s">
        <v>117</v>
      </c>
      <c r="C41" s="5" t="s">
        <v>349</v>
      </c>
      <c r="D41" s="5" t="s">
        <v>333</v>
      </c>
      <c r="E41" s="5" t="str">
        <f t="shared" si="1"/>
        <v>Batting -&gt;  hit.medspeed.perc , lambda12 ,NA</v>
      </c>
    </row>
    <row r="42" ht="15.75" customHeight="1">
      <c r="A42" s="5" t="s">
        <v>424</v>
      </c>
      <c r="B42" s="5" t="s">
        <v>129</v>
      </c>
      <c r="C42" s="5" t="s">
        <v>401</v>
      </c>
      <c r="D42" s="5" t="s">
        <v>333</v>
      </c>
      <c r="E42" s="5" t="str">
        <f t="shared" si="1"/>
        <v>Swing_Strikeouts -&gt;  out.Contact.perc , lambda13 ,NA</v>
      </c>
    </row>
    <row r="43" ht="15.75" customHeight="1">
      <c r="A43" s="5" t="s">
        <v>424</v>
      </c>
      <c r="B43" s="5" t="s">
        <v>132</v>
      </c>
      <c r="C43" s="5" t="s">
        <v>350</v>
      </c>
      <c r="D43" s="5" t="s">
        <v>333</v>
      </c>
      <c r="E43" s="5" t="str">
        <f t="shared" si="1"/>
        <v>Swing_Strikeouts -&gt;  in.contact.perc , lambda14 ,NA</v>
      </c>
    </row>
    <row r="44" ht="15.75" customHeight="1">
      <c r="A44" s="5" t="s">
        <v>305</v>
      </c>
      <c r="B44" s="5" t="s">
        <v>27</v>
      </c>
      <c r="C44" s="5" t="s">
        <v>351</v>
      </c>
      <c r="D44" s="5" t="s">
        <v>333</v>
      </c>
      <c r="E44" s="5" t="str">
        <f t="shared" si="1"/>
        <v>Batting -&gt;  batting.average , lambda15 ,NA</v>
      </c>
    </row>
    <row r="45" ht="15.75" customHeight="1">
      <c r="A45" s="5" t="s">
        <v>424</v>
      </c>
      <c r="B45" s="5" t="s">
        <v>50</v>
      </c>
      <c r="C45" s="5" t="s">
        <v>352</v>
      </c>
      <c r="D45" s="5" t="s">
        <v>333</v>
      </c>
      <c r="E45" s="5" t="str">
        <f t="shared" si="1"/>
        <v>Swing_Strikeouts -&gt;  swing.strike.perc , lambda16 ,NA</v>
      </c>
    </row>
    <row r="46" ht="15.75" customHeight="1">
      <c r="A46" s="5" t="s">
        <v>424</v>
      </c>
      <c r="B46" s="5" t="s">
        <v>267</v>
      </c>
      <c r="C46" s="5" t="s">
        <v>353</v>
      </c>
      <c r="D46" s="5" t="s">
        <v>333</v>
      </c>
      <c r="E46" s="5" t="str">
        <f t="shared" si="1"/>
        <v>Swing_Strikeouts -&gt;  called.swing.strikes.perc , lambda17 ,NA</v>
      </c>
    </row>
    <row r="47" ht="15.75" customHeight="1">
      <c r="A47" s="5" t="s">
        <v>424</v>
      </c>
      <c r="B47" s="5" t="s">
        <v>171</v>
      </c>
      <c r="C47" s="5" t="s">
        <v>354</v>
      </c>
      <c r="D47" s="5" t="s">
        <v>333</v>
      </c>
      <c r="E47" s="5" t="str">
        <f t="shared" si="1"/>
        <v>Swing_Strikeouts -&gt;  strikouts.plate.perc , lambda18 ,NA</v>
      </c>
    </row>
    <row r="48" ht="15.75" customHeight="1">
      <c r="A48" s="5" t="s">
        <v>425</v>
      </c>
      <c r="B48" s="5" t="s">
        <v>168</v>
      </c>
      <c r="C48" s="5" t="s">
        <v>355</v>
      </c>
      <c r="D48" s="5" t="s">
        <v>333</v>
      </c>
      <c r="E48" s="5" t="str">
        <f t="shared" si="1"/>
        <v>Bases -&gt;  BB.PA , lambda19 ,NA</v>
      </c>
    </row>
    <row r="49" ht="15.75" customHeight="1">
      <c r="A49" s="5" t="s">
        <v>425</v>
      </c>
      <c r="B49" s="5" t="s">
        <v>174</v>
      </c>
      <c r="C49" s="5" t="s">
        <v>356</v>
      </c>
      <c r="D49" s="5" t="s">
        <v>333</v>
      </c>
      <c r="E49" s="5" t="str">
        <f t="shared" si="1"/>
        <v>Bases -&gt;  bases.on.balls.strikeouts , lambda20 ,NA</v>
      </c>
    </row>
    <row r="50" ht="15.75" customHeight="1">
      <c r="A50" s="5" t="s">
        <v>425</v>
      </c>
      <c r="B50" s="5" t="s">
        <v>147</v>
      </c>
      <c r="C50" s="5" t="s">
        <v>357</v>
      </c>
      <c r="D50" s="5" t="s">
        <v>333</v>
      </c>
      <c r="E50" s="5" t="str">
        <f t="shared" si="1"/>
        <v>Bases -&gt;  bases.on.balls , lambda21 ,NA</v>
      </c>
    </row>
    <row r="51" ht="15.75" customHeight="1">
      <c r="A51" s="5" t="s">
        <v>425</v>
      </c>
      <c r="B51" s="5" t="s">
        <v>30</v>
      </c>
      <c r="C51" s="5" t="s">
        <v>404</v>
      </c>
      <c r="D51" s="5" t="s">
        <v>333</v>
      </c>
      <c r="E51" s="5" t="str">
        <f t="shared" si="1"/>
        <v>Bases -&gt;  on.base.perc , lambda22 ,NA</v>
      </c>
    </row>
    <row r="52" ht="15.75" customHeight="1">
      <c r="A52" s="5" t="s">
        <v>424</v>
      </c>
      <c r="B52" s="5" t="s">
        <v>319</v>
      </c>
      <c r="C52" s="5" t="s">
        <v>358</v>
      </c>
      <c r="D52" s="5" t="s">
        <v>333</v>
      </c>
      <c r="E52" s="5" t="str">
        <f t="shared" si="1"/>
        <v>Swing_Strikeouts -&gt;  F.Strike.perc , lambda23 ,NA</v>
      </c>
    </row>
    <row r="53" ht="15.75" customHeight="1">
      <c r="A53" s="5" t="s">
        <v>424</v>
      </c>
      <c r="B53" s="5" t="s">
        <v>123</v>
      </c>
      <c r="C53" s="5" t="s">
        <v>359</v>
      </c>
      <c r="D53" s="5" t="s">
        <v>333</v>
      </c>
      <c r="E53" s="5" t="str">
        <f t="shared" si="1"/>
        <v>Swing_Strikeouts -&gt;  out.swing.perc , lambda24 ,NA</v>
      </c>
    </row>
    <row r="54" ht="15.75" customHeight="1">
      <c r="A54" s="5" t="s">
        <v>426</v>
      </c>
      <c r="B54" s="5" t="s">
        <v>6</v>
      </c>
      <c r="C54" s="5" t="s">
        <v>360</v>
      </c>
      <c r="D54" s="5" t="s">
        <v>333</v>
      </c>
      <c r="E54" s="5" t="str">
        <f t="shared" si="1"/>
        <v>Game_Field -&gt;  Games.played , lambda25 ,NA</v>
      </c>
    </row>
    <row r="55" ht="15.75" customHeight="1">
      <c r="A55" s="5" t="s">
        <v>424</v>
      </c>
      <c r="B55" s="5" t="s">
        <v>96</v>
      </c>
      <c r="C55" s="5" t="s">
        <v>361</v>
      </c>
      <c r="D55" s="5" t="s">
        <v>333</v>
      </c>
      <c r="E55" s="5" t="str">
        <f t="shared" si="1"/>
        <v>Swing_Strikeouts -&gt;  strike.outs , lambda26 ,NA</v>
      </c>
    </row>
    <row r="56" ht="15.75" customHeight="1">
      <c r="A56" s="5" t="s">
        <v>426</v>
      </c>
      <c r="B56" s="5" t="s">
        <v>222</v>
      </c>
      <c r="C56" s="5" t="s">
        <v>362</v>
      </c>
      <c r="D56" s="5" t="s">
        <v>333</v>
      </c>
      <c r="E56" s="5" t="str">
        <f t="shared" si="1"/>
        <v>Game_Field -&gt;  hit.infield , lambda27 ,NA</v>
      </c>
    </row>
    <row r="57" ht="15.75" customHeight="1">
      <c r="A57" s="23" t="s">
        <v>426</v>
      </c>
      <c r="B57" s="23" t="s">
        <v>162</v>
      </c>
      <c r="C57" s="23" t="s">
        <v>363</v>
      </c>
      <c r="D57" s="23" t="s">
        <v>333</v>
      </c>
      <c r="E57" s="5" t="str">
        <f t="shared" si="1"/>
        <v>Game_Field -&gt;  ground.into.a.doubleplay , lambda28 ,NA</v>
      </c>
    </row>
    <row r="58" ht="15.75" customHeight="1">
      <c r="A58" s="5" t="s">
        <v>252</v>
      </c>
      <c r="B58" s="5" t="s">
        <v>252</v>
      </c>
      <c r="C58" s="5" t="s">
        <v>365</v>
      </c>
      <c r="D58" s="5" t="s">
        <v>333</v>
      </c>
      <c r="E58" s="5" t="str">
        <f t="shared" ref="E58:E95" si="2">A58&amp;" &lt;-&gt;  "&amp;B58&amp;" , "&amp;C58&amp;" ,"&amp;D58</f>
        <v>x.slugging.perc &lt;-&gt;  x.slugging.perc , psi1 ,NA</v>
      </c>
    </row>
    <row r="59" ht="15.75" customHeight="1">
      <c r="A59" s="5" t="s">
        <v>177</v>
      </c>
      <c r="B59" s="5" t="s">
        <v>177</v>
      </c>
      <c r="C59" s="5" t="s">
        <v>366</v>
      </c>
      <c r="D59" s="5" t="s">
        <v>333</v>
      </c>
      <c r="E59" s="5" t="str">
        <f t="shared" si="2"/>
        <v>slugging.perc &lt;-&gt;  slugging.perc , psi2 ,NA</v>
      </c>
    </row>
    <row r="60" ht="15.75" customHeight="1">
      <c r="A60" s="5" t="s">
        <v>317</v>
      </c>
      <c r="B60" s="5" t="s">
        <v>317</v>
      </c>
      <c r="C60" s="5" t="s">
        <v>367</v>
      </c>
      <c r="D60" s="5" t="s">
        <v>333</v>
      </c>
      <c r="E60" s="5" t="str">
        <f t="shared" si="2"/>
        <v>Isolated.Power &lt;-&gt;  Isolated.Power , psi3 ,NA</v>
      </c>
    </row>
    <row r="61" ht="15.75" customHeight="1">
      <c r="A61" s="5" t="s">
        <v>240</v>
      </c>
      <c r="B61" s="5" t="s">
        <v>240</v>
      </c>
      <c r="C61" s="5" t="s">
        <v>432</v>
      </c>
      <c r="D61" s="5" t="s">
        <v>333</v>
      </c>
      <c r="E61" s="5" t="str">
        <f t="shared" si="2"/>
        <v>bat.barrel.perc &lt;-&gt;  bat.barrel.perc , psi4 ,NA</v>
      </c>
    </row>
    <row r="62" ht="15.75" customHeight="1">
      <c r="A62" s="5" t="s">
        <v>120</v>
      </c>
      <c r="B62" s="5" t="s">
        <v>120</v>
      </c>
      <c r="C62" s="5" t="s">
        <v>368</v>
      </c>
      <c r="D62" s="5" t="s">
        <v>333</v>
      </c>
      <c r="E62" s="5" t="str">
        <f t="shared" si="2"/>
        <v>hit.hardspeed.perc &lt;-&gt;  hit.hardspeed.perc , psi5 ,NA</v>
      </c>
    </row>
    <row r="63" ht="15.75" customHeight="1">
      <c r="A63" s="5" t="s">
        <v>15</v>
      </c>
      <c r="B63" s="5" t="s">
        <v>15</v>
      </c>
      <c r="C63" s="5" t="s">
        <v>369</v>
      </c>
      <c r="D63" s="5" t="s">
        <v>333</v>
      </c>
      <c r="E63" s="5" t="str">
        <f t="shared" si="2"/>
        <v>home.runs &lt;-&gt;  home.runs , psi6 ,NA</v>
      </c>
    </row>
    <row r="64" ht="15.75" customHeight="1">
      <c r="A64" s="5" t="s">
        <v>39</v>
      </c>
      <c r="B64" s="5" t="s">
        <v>39</v>
      </c>
      <c r="C64" s="5" t="s">
        <v>370</v>
      </c>
      <c r="D64" s="5" t="s">
        <v>333</v>
      </c>
      <c r="E64" s="5" t="str">
        <f t="shared" si="2"/>
        <v>bat.exit.velocity &lt;-&gt;  bat.exit.velocity , psi7 ,NA</v>
      </c>
    </row>
    <row r="65" ht="15.75" customHeight="1">
      <c r="A65" s="5" t="s">
        <v>231</v>
      </c>
      <c r="B65" s="5" t="s">
        <v>231</v>
      </c>
      <c r="C65" s="5" t="s">
        <v>371</v>
      </c>
      <c r="D65" s="5" t="s">
        <v>333</v>
      </c>
      <c r="E65" s="5" t="str">
        <f t="shared" si="2"/>
        <v>bat.max.exit.velocity &lt;-&gt;  bat.max.exit.velocity , psi8 ,NA</v>
      </c>
    </row>
    <row r="66" ht="15.75" customHeight="1">
      <c r="A66" s="5" t="s">
        <v>249</v>
      </c>
      <c r="B66" s="5" t="s">
        <v>249</v>
      </c>
      <c r="C66" s="5" t="s">
        <v>372</v>
      </c>
      <c r="D66" s="5" t="s">
        <v>333</v>
      </c>
      <c r="E66" s="5" t="str">
        <f t="shared" si="2"/>
        <v>x.batting.average &lt;-&gt;  x.batting.average , psi9 ,NA</v>
      </c>
    </row>
    <row r="67" ht="15.75" customHeight="1">
      <c r="A67" s="5" t="s">
        <v>270</v>
      </c>
      <c r="B67" s="5" t="s">
        <v>270</v>
      </c>
      <c r="C67" s="5" t="s">
        <v>373</v>
      </c>
      <c r="D67" s="5" t="s">
        <v>333</v>
      </c>
      <c r="E67" s="5" t="str">
        <f t="shared" si="2"/>
        <v>ball.fastball &lt;-&gt;  ball.fastball , psi10 ,NA</v>
      </c>
    </row>
    <row r="68" ht="15.75" customHeight="1">
      <c r="A68" s="5" t="s">
        <v>71</v>
      </c>
      <c r="B68" s="5" t="s">
        <v>71</v>
      </c>
      <c r="C68" s="5" t="s">
        <v>374</v>
      </c>
      <c r="D68" s="5" t="s">
        <v>333</v>
      </c>
      <c r="E68" s="5" t="str">
        <f t="shared" si="2"/>
        <v>Wins.above.replacement &lt;-&gt;  Wins.above.replacement , psi11 ,NA</v>
      </c>
    </row>
    <row r="69" ht="15.75" customHeight="1">
      <c r="A69" s="5" t="s">
        <v>117</v>
      </c>
      <c r="B69" s="5" t="s">
        <v>117</v>
      </c>
      <c r="C69" s="5" t="s">
        <v>375</v>
      </c>
      <c r="D69" s="5" t="s">
        <v>333</v>
      </c>
      <c r="E69" s="5" t="str">
        <f t="shared" si="2"/>
        <v>hit.medspeed.perc &lt;-&gt;  hit.medspeed.perc , psi12 ,NA</v>
      </c>
    </row>
    <row r="70" ht="15.75" customHeight="1">
      <c r="A70" s="5" t="s">
        <v>129</v>
      </c>
      <c r="B70" s="5" t="s">
        <v>129</v>
      </c>
      <c r="C70" s="5" t="s">
        <v>376</v>
      </c>
      <c r="D70" s="5" t="s">
        <v>333</v>
      </c>
      <c r="E70" s="5" t="str">
        <f t="shared" si="2"/>
        <v>out.Contact.perc &lt;-&gt;  out.Contact.perc , psi13 ,NA</v>
      </c>
    </row>
    <row r="71" ht="15.75" customHeight="1">
      <c r="A71" s="5" t="s">
        <v>132</v>
      </c>
      <c r="B71" s="5" t="s">
        <v>132</v>
      </c>
      <c r="C71" s="5" t="s">
        <v>377</v>
      </c>
      <c r="D71" s="5" t="s">
        <v>333</v>
      </c>
      <c r="E71" s="5" t="str">
        <f t="shared" si="2"/>
        <v>in.contact.perc &lt;-&gt;  in.contact.perc , psi14 ,NA</v>
      </c>
    </row>
    <row r="72" ht="15.75" customHeight="1">
      <c r="A72" s="5" t="s">
        <v>27</v>
      </c>
      <c r="B72" s="5" t="s">
        <v>27</v>
      </c>
      <c r="C72" s="5" t="s">
        <v>378</v>
      </c>
      <c r="D72" s="5" t="s">
        <v>333</v>
      </c>
      <c r="E72" s="5" t="str">
        <f t="shared" si="2"/>
        <v>batting.average &lt;-&gt;  batting.average , psi15 ,NA</v>
      </c>
    </row>
    <row r="73" ht="15.75" customHeight="1">
      <c r="A73" s="5" t="s">
        <v>50</v>
      </c>
      <c r="B73" s="5" t="s">
        <v>50</v>
      </c>
      <c r="C73" s="5" t="s">
        <v>379</v>
      </c>
      <c r="D73" s="5" t="s">
        <v>333</v>
      </c>
      <c r="E73" s="5" t="str">
        <f t="shared" si="2"/>
        <v>swing.strike.perc &lt;-&gt;  swing.strike.perc , psi16 ,NA</v>
      </c>
    </row>
    <row r="74" ht="15.75" customHeight="1">
      <c r="A74" s="5" t="s">
        <v>267</v>
      </c>
      <c r="B74" s="5" t="s">
        <v>267</v>
      </c>
      <c r="C74" s="5" t="s">
        <v>380</v>
      </c>
      <c r="D74" s="5" t="s">
        <v>333</v>
      </c>
      <c r="E74" s="5" t="str">
        <f t="shared" si="2"/>
        <v>called.swing.strikes.perc &lt;-&gt;  called.swing.strikes.perc , psi17 ,NA</v>
      </c>
    </row>
    <row r="75" ht="15.75" customHeight="1">
      <c r="A75" s="5" t="s">
        <v>171</v>
      </c>
      <c r="B75" s="5" t="s">
        <v>171</v>
      </c>
      <c r="C75" s="5" t="s">
        <v>381</v>
      </c>
      <c r="D75" s="5" t="s">
        <v>333</v>
      </c>
      <c r="E75" s="5" t="str">
        <f t="shared" si="2"/>
        <v>strikouts.plate.perc &lt;-&gt;  strikouts.plate.perc , psi18 ,NA</v>
      </c>
    </row>
    <row r="76" ht="15.75" customHeight="1">
      <c r="A76" s="5" t="s">
        <v>168</v>
      </c>
      <c r="B76" s="5" t="s">
        <v>168</v>
      </c>
      <c r="C76" s="5" t="s">
        <v>382</v>
      </c>
      <c r="D76" s="5" t="s">
        <v>333</v>
      </c>
      <c r="E76" s="5" t="str">
        <f t="shared" si="2"/>
        <v>BB.PA &lt;-&gt;  BB.PA , psi19 ,NA</v>
      </c>
    </row>
    <row r="77" ht="15.75" customHeight="1">
      <c r="A77" s="5" t="s">
        <v>174</v>
      </c>
      <c r="B77" s="5" t="s">
        <v>174</v>
      </c>
      <c r="C77" s="5" t="s">
        <v>383</v>
      </c>
      <c r="D77" s="5" t="s">
        <v>333</v>
      </c>
      <c r="E77" s="5" t="str">
        <f t="shared" si="2"/>
        <v>bases.on.balls.strikeouts &lt;-&gt;  bases.on.balls.strikeouts , psi20 ,NA</v>
      </c>
    </row>
    <row r="78" ht="15.75" customHeight="1">
      <c r="A78" s="5" t="s">
        <v>147</v>
      </c>
      <c r="B78" s="5" t="s">
        <v>147</v>
      </c>
      <c r="C78" s="5" t="s">
        <v>384</v>
      </c>
      <c r="D78" s="5" t="s">
        <v>333</v>
      </c>
      <c r="E78" s="5" t="str">
        <f t="shared" si="2"/>
        <v>bases.on.balls &lt;-&gt;  bases.on.balls , psi21 ,NA</v>
      </c>
    </row>
    <row r="79" ht="15.75" customHeight="1">
      <c r="A79" s="5" t="s">
        <v>30</v>
      </c>
      <c r="B79" s="5" t="s">
        <v>30</v>
      </c>
      <c r="C79" s="5" t="s">
        <v>385</v>
      </c>
      <c r="D79" s="5" t="s">
        <v>333</v>
      </c>
      <c r="E79" s="5" t="str">
        <f t="shared" si="2"/>
        <v>on.base.perc &lt;-&gt;  on.base.perc , psi22 ,NA</v>
      </c>
    </row>
    <row r="80" ht="15.75" customHeight="1">
      <c r="A80" s="5" t="s">
        <v>319</v>
      </c>
      <c r="B80" s="5" t="s">
        <v>319</v>
      </c>
      <c r="C80" s="5" t="s">
        <v>386</v>
      </c>
      <c r="D80" s="5" t="s">
        <v>333</v>
      </c>
      <c r="E80" s="5" t="str">
        <f t="shared" si="2"/>
        <v>F.Strike.perc &lt;-&gt;  F.Strike.perc , psi23 ,NA</v>
      </c>
    </row>
    <row r="81" ht="15.75" customHeight="1">
      <c r="A81" s="5" t="s">
        <v>123</v>
      </c>
      <c r="B81" s="5" t="s">
        <v>123</v>
      </c>
      <c r="C81" s="5" t="s">
        <v>433</v>
      </c>
      <c r="D81" s="5" t="s">
        <v>333</v>
      </c>
      <c r="E81" s="5" t="str">
        <f t="shared" si="2"/>
        <v>out.swing.perc &lt;-&gt;  out.swing.perc , psi24 ,NA</v>
      </c>
    </row>
    <row r="82" ht="15.75" customHeight="1">
      <c r="A82" s="5" t="s">
        <v>6</v>
      </c>
      <c r="B82" s="5" t="s">
        <v>6</v>
      </c>
      <c r="C82" s="5" t="s">
        <v>434</v>
      </c>
      <c r="D82" s="5" t="s">
        <v>333</v>
      </c>
      <c r="E82" s="5" t="str">
        <f t="shared" si="2"/>
        <v>Games.played &lt;-&gt;  Games.played , psi25 ,NA</v>
      </c>
    </row>
    <row r="83" ht="15.75" customHeight="1">
      <c r="A83" s="5" t="s">
        <v>96</v>
      </c>
      <c r="B83" s="5" t="s">
        <v>96</v>
      </c>
      <c r="C83" s="5" t="s">
        <v>435</v>
      </c>
      <c r="D83" s="5" t="s">
        <v>333</v>
      </c>
      <c r="E83" s="5" t="str">
        <f t="shared" si="2"/>
        <v>strike.outs &lt;-&gt;  strike.outs , psi26 ,NA</v>
      </c>
    </row>
    <row r="84" ht="15.75" customHeight="1">
      <c r="A84" s="5" t="s">
        <v>222</v>
      </c>
      <c r="B84" s="5" t="s">
        <v>222</v>
      </c>
      <c r="C84" s="5" t="s">
        <v>436</v>
      </c>
      <c r="D84" s="5" t="s">
        <v>333</v>
      </c>
      <c r="E84" s="5" t="str">
        <f t="shared" si="2"/>
        <v>hit.infield &lt;-&gt;  hit.infield , psi27 ,NA</v>
      </c>
    </row>
    <row r="85" ht="15.75" customHeight="1">
      <c r="A85" s="23" t="s">
        <v>162</v>
      </c>
      <c r="B85" s="23" t="s">
        <v>162</v>
      </c>
      <c r="C85" s="23" t="s">
        <v>437</v>
      </c>
      <c r="D85" s="23" t="s">
        <v>333</v>
      </c>
      <c r="E85" s="5" t="str">
        <f t="shared" si="2"/>
        <v>ground.into.a.doubleplay &lt;-&gt;  ground.into.a.doubleplay , psi28 ,NA</v>
      </c>
    </row>
    <row r="86" ht="15.75" customHeight="1">
      <c r="A86" s="5" t="s">
        <v>423</v>
      </c>
      <c r="B86" s="5" t="s">
        <v>423</v>
      </c>
      <c r="C86" s="5" t="s">
        <v>413</v>
      </c>
      <c r="D86" s="5">
        <v>1.0</v>
      </c>
      <c r="E86" s="5" t="str">
        <f t="shared" si="2"/>
        <v>Batting  &lt;-&gt;  Batting  , phi1 ,1</v>
      </c>
    </row>
    <row r="87" ht="15.75" customHeight="1">
      <c r="A87" s="5" t="s">
        <v>423</v>
      </c>
      <c r="B87" s="5" t="s">
        <v>424</v>
      </c>
      <c r="C87" s="5" t="s">
        <v>387</v>
      </c>
      <c r="D87" s="5" t="s">
        <v>333</v>
      </c>
      <c r="E87" s="5" t="str">
        <f t="shared" si="2"/>
        <v>Batting  &lt;-&gt;  Swing_Strikeouts , phi2 ,NA</v>
      </c>
    </row>
    <row r="88" ht="15.75" customHeight="1">
      <c r="A88" s="5" t="s">
        <v>423</v>
      </c>
      <c r="B88" s="5" t="s">
        <v>425</v>
      </c>
      <c r="C88" s="5" t="s">
        <v>388</v>
      </c>
      <c r="D88" s="5" t="s">
        <v>333</v>
      </c>
      <c r="E88" s="5" t="str">
        <f t="shared" si="2"/>
        <v>Batting  &lt;-&gt;  Bases , phi3 ,NA</v>
      </c>
    </row>
    <row r="89" ht="15.75" customHeight="1">
      <c r="A89" s="5" t="s">
        <v>423</v>
      </c>
      <c r="B89" s="5" t="s">
        <v>426</v>
      </c>
      <c r="C89" s="5" t="s">
        <v>389</v>
      </c>
      <c r="D89" s="5" t="s">
        <v>333</v>
      </c>
      <c r="E89" s="5" t="str">
        <f t="shared" si="2"/>
        <v>Batting  &lt;-&gt;  Game_Field , phi4 ,NA</v>
      </c>
    </row>
    <row r="90" ht="15.75" customHeight="1">
      <c r="A90" s="5" t="s">
        <v>424</v>
      </c>
      <c r="B90" s="5" t="s">
        <v>424</v>
      </c>
      <c r="C90" s="5" t="s">
        <v>414</v>
      </c>
      <c r="D90" s="5">
        <v>1.0</v>
      </c>
      <c r="E90" s="5" t="str">
        <f t="shared" si="2"/>
        <v>Swing_Strikeouts &lt;-&gt;  Swing_Strikeouts , phi5 ,1</v>
      </c>
    </row>
    <row r="91" ht="15.75" customHeight="1">
      <c r="A91" s="5" t="s">
        <v>424</v>
      </c>
      <c r="B91" s="5" t="s">
        <v>425</v>
      </c>
      <c r="C91" s="5" t="s">
        <v>415</v>
      </c>
      <c r="D91" s="5" t="s">
        <v>333</v>
      </c>
      <c r="E91" s="5" t="str">
        <f t="shared" si="2"/>
        <v>Swing_Strikeouts &lt;-&gt;  Bases , phi6 ,NA</v>
      </c>
    </row>
    <row r="92" ht="15.75" customHeight="1">
      <c r="A92" s="5" t="s">
        <v>424</v>
      </c>
      <c r="B92" s="5" t="s">
        <v>426</v>
      </c>
      <c r="C92" s="5" t="s">
        <v>390</v>
      </c>
      <c r="D92" s="5" t="s">
        <v>333</v>
      </c>
      <c r="E92" s="5" t="str">
        <f t="shared" si="2"/>
        <v>Swing_Strikeouts &lt;-&gt;  Game_Field , phi7 ,NA</v>
      </c>
    </row>
    <row r="93" ht="15.75" customHeight="1">
      <c r="A93" s="5" t="s">
        <v>425</v>
      </c>
      <c r="B93" s="5" t="s">
        <v>425</v>
      </c>
      <c r="C93" s="5" t="s">
        <v>391</v>
      </c>
      <c r="D93" s="5">
        <v>1.0</v>
      </c>
      <c r="E93" s="5" t="str">
        <f t="shared" si="2"/>
        <v>Bases &lt;-&gt;  Bases , phi8 ,1</v>
      </c>
    </row>
    <row r="94" ht="15.75" customHeight="1">
      <c r="A94" s="5" t="s">
        <v>425</v>
      </c>
      <c r="B94" s="5" t="s">
        <v>426</v>
      </c>
      <c r="C94" s="5" t="s">
        <v>438</v>
      </c>
      <c r="D94" s="5" t="s">
        <v>333</v>
      </c>
      <c r="E94" s="5" t="str">
        <f t="shared" si="2"/>
        <v>Bases &lt;-&gt;  Game_Field , phi9 ,NA</v>
      </c>
    </row>
    <row r="95" ht="15.75" customHeight="1">
      <c r="A95" s="5" t="s">
        <v>426</v>
      </c>
      <c r="B95" s="5" t="s">
        <v>426</v>
      </c>
      <c r="C95" s="5" t="s">
        <v>439</v>
      </c>
      <c r="D95" s="5" t="s">
        <v>333</v>
      </c>
      <c r="E95" s="5" t="str">
        <f t="shared" si="2"/>
        <v>Game_Field &lt;-&gt;  Game_Field , phi10 ,NA</v>
      </c>
    </row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H$1">
    <sortState ref="A1:H1">
      <sortCondition descending="1" ref="B1"/>
    </sortState>
  </autoFilter>
  <mergeCells count="1">
    <mergeCell ref="L1:M1"/>
  </mergeCells>
  <conditionalFormatting sqref="M30:Z49 N23:Z29 O1:Z22">
    <cfRule type="cellIs" dxfId="0" priority="1" operator="lessThan">
      <formula>-0.5</formula>
    </cfRule>
  </conditionalFormatting>
  <conditionalFormatting sqref="M30:Z49 N23:Z29 O1:Z22">
    <cfRule type="cellIs" dxfId="0" priority="2" operator="greaterThan">
      <formula>0.5</formula>
    </cfRule>
  </conditionalFormatting>
  <conditionalFormatting sqref="D6:D9">
    <cfRule type="cellIs" dxfId="0" priority="3" operator="lessThan">
      <formula>-0.5</formula>
    </cfRule>
  </conditionalFormatting>
  <conditionalFormatting sqref="D6:D9">
    <cfRule type="cellIs" dxfId="0" priority="4" operator="greaterThan">
      <formula>0.5</formula>
    </cfRule>
  </conditionalFormatting>
  <conditionalFormatting sqref="F7:F8">
    <cfRule type="cellIs" dxfId="0" priority="5" operator="lessThan">
      <formula>-0.5</formula>
    </cfRule>
  </conditionalFormatting>
  <conditionalFormatting sqref="F7:F8">
    <cfRule type="cellIs" dxfId="0" priority="6" operator="greaterThan">
      <formula>0.5</formula>
    </cfRule>
  </conditionalFormatting>
  <conditionalFormatting sqref="H3:H6">
    <cfRule type="cellIs" dxfId="0" priority="7" operator="lessThan">
      <formula>-0.5</formula>
    </cfRule>
  </conditionalFormatting>
  <conditionalFormatting sqref="H3:H6">
    <cfRule type="cellIs" dxfId="0" priority="8" operator="greaterThan">
      <formula>0.5</formula>
    </cfRule>
  </conditionalFormatting>
  <conditionalFormatting sqref="B2:B13">
    <cfRule type="cellIs" dxfId="0" priority="9" operator="lessThan">
      <formula>-0.5</formula>
    </cfRule>
  </conditionalFormatting>
  <conditionalFormatting sqref="B2:B13">
    <cfRule type="cellIs" dxfId="0" priority="10" operator="greaterThan">
      <formula>0.5</formula>
    </cfRule>
  </conditionalFormatting>
  <conditionalFormatting sqref="D2:D5">
    <cfRule type="cellIs" dxfId="0" priority="11" operator="lessThan">
      <formula>-0.5</formula>
    </cfRule>
  </conditionalFormatting>
  <conditionalFormatting sqref="D2:D5">
    <cfRule type="cellIs" dxfId="0" priority="12" operator="greaterThan">
      <formula>0.5</formula>
    </cfRule>
  </conditionalFormatting>
  <conditionalFormatting sqref="F2:F6">
    <cfRule type="cellIs" dxfId="0" priority="13" operator="lessThan">
      <formula>-0.5</formula>
    </cfRule>
  </conditionalFormatting>
  <conditionalFormatting sqref="F2:F6">
    <cfRule type="cellIs" dxfId="0" priority="14" operator="greaterThan">
      <formula>0.5</formula>
    </cfRule>
  </conditionalFormatting>
  <conditionalFormatting sqref="H2">
    <cfRule type="cellIs" dxfId="0" priority="15" operator="lessThan">
      <formula>-0.5</formula>
    </cfRule>
  </conditionalFormatting>
  <conditionalFormatting sqref="H2">
    <cfRule type="cellIs" dxfId="0" priority="16" operator="greaterThan">
      <formula>0.5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2023-11-24T08:21:01Z</dcterms:created>
  <dc:creator>Schleiss, Andrew 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7a3850-2850-457c-8efb-fdd5fa4d27d3_Enabled">
    <vt:lpwstr>true</vt:lpwstr>
  </property>
  <property fmtid="{D5CDD505-2E9C-101B-9397-08002B2CF9AE}" pid="3" name="MSIP_Label_027a3850-2850-457c-8efb-fdd5fa4d27d3_SetDate">
    <vt:lpwstr>2023-11-24T09:01:39Z</vt:lpwstr>
  </property>
  <property fmtid="{D5CDD505-2E9C-101B-9397-08002B2CF9AE}" pid="4" name="MSIP_Label_027a3850-2850-457c-8efb-fdd5fa4d27d3_Method">
    <vt:lpwstr>Standard</vt:lpwstr>
  </property>
  <property fmtid="{D5CDD505-2E9C-101B-9397-08002B2CF9AE}" pid="5" name="MSIP_Label_027a3850-2850-457c-8efb-fdd5fa4d27d3_Name">
    <vt:lpwstr>027a3850-2850-457c-8efb-fdd5fa4d27d3</vt:lpwstr>
  </property>
  <property fmtid="{D5CDD505-2E9C-101B-9397-08002B2CF9AE}" pid="6" name="MSIP_Label_027a3850-2850-457c-8efb-fdd5fa4d27d3_SiteId">
    <vt:lpwstr>7369e6ec-faa6-42fa-bc0e-4f332da5b1db</vt:lpwstr>
  </property>
  <property fmtid="{D5CDD505-2E9C-101B-9397-08002B2CF9AE}" pid="7" name="MSIP_Label_027a3850-2850-457c-8efb-fdd5fa4d27d3_ActionId">
    <vt:lpwstr>e212b6c9-6316-44a6-b73c-280c52720422</vt:lpwstr>
  </property>
  <property fmtid="{D5CDD505-2E9C-101B-9397-08002B2CF9AE}" pid="8" name="MSIP_Label_027a3850-2850-457c-8efb-fdd5fa4d27d3_ContentBits">
    <vt:lpwstr>0</vt:lpwstr>
  </property>
  <property fmtid="{D5CDD505-2E9C-101B-9397-08002B2CF9AE}" pid="9" name="ContentTypeId">
    <vt:lpwstr>0x01010099990835A05B6F4A8DE784B08AFDA113</vt:lpwstr>
  </property>
</Properties>
</file>