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324D795F-04F0-4D0C-A0E8-4F0E13C65C8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Ex1" sheetId="2" r:id="rId2"/>
    <sheet name="Ex2" sheetId="3" r:id="rId3"/>
  </sheets>
  <definedNames>
    <definedName name="_xlnm._FilterDatabase" localSheetId="0" hidden="1">Data!$A$1:$I$28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3" i="3"/>
  <c r="E13" i="3"/>
  <c r="E9" i="3"/>
  <c r="E5" i="3"/>
  <c r="E14" i="2"/>
  <c r="E10" i="2"/>
  <c r="E6" i="2"/>
</calcChain>
</file>

<file path=xl/sharedStrings.xml><?xml version="1.0" encoding="utf-8"?>
<sst xmlns="http://schemas.openxmlformats.org/spreadsheetml/2006/main" count="150" uniqueCount="70">
  <si>
    <t>Emp name</t>
  </si>
  <si>
    <t>Age</t>
  </si>
  <si>
    <t>State</t>
  </si>
  <si>
    <t>City</t>
  </si>
  <si>
    <t>Revenue</t>
  </si>
  <si>
    <t>Director</t>
  </si>
  <si>
    <t>UP</t>
  </si>
  <si>
    <t>GHAZIABAD</t>
  </si>
  <si>
    <t>Abhishek Sharma</t>
  </si>
  <si>
    <t>executive</t>
  </si>
  <si>
    <t>Deepak Verma</t>
  </si>
  <si>
    <t>J. Executive</t>
  </si>
  <si>
    <t>Deepak Singh</t>
  </si>
  <si>
    <t>Deepanshu Malik</t>
  </si>
  <si>
    <t>Executive</t>
  </si>
  <si>
    <t>HR</t>
  </si>
  <si>
    <t>Mohit Sharma</t>
  </si>
  <si>
    <t>Mohit Srivastav</t>
  </si>
  <si>
    <t>Suraj Singh</t>
  </si>
  <si>
    <t>noida</t>
  </si>
  <si>
    <t>Meenu Gupta</t>
  </si>
  <si>
    <t>Abhishek Verma</t>
  </si>
  <si>
    <t>Vaibhav Dev</t>
  </si>
  <si>
    <t>Harsh Khurana</t>
  </si>
  <si>
    <t>MP</t>
  </si>
  <si>
    <t>Rewa</t>
  </si>
  <si>
    <t>Vaibhav Dewan</t>
  </si>
  <si>
    <t>NOIDA</t>
  </si>
  <si>
    <t>Sanjay Ahmad</t>
  </si>
  <si>
    <t>Dilshad Khan</t>
  </si>
  <si>
    <t>Aman Verma</t>
  </si>
  <si>
    <t>hR</t>
  </si>
  <si>
    <t>Bhopal</t>
  </si>
  <si>
    <t>Manoj Rawat</t>
  </si>
  <si>
    <t>Ishant Bisht</t>
  </si>
  <si>
    <t>Display number of employee who belongs to Director dept and age below 40</t>
  </si>
  <si>
    <t>DOJ</t>
  </si>
  <si>
    <t>Email Id</t>
  </si>
  <si>
    <t>Dept</t>
  </si>
  <si>
    <t>abhishekrawat63@gmail.com</t>
  </si>
  <si>
    <t>manojrawat55@gmail.com</t>
  </si>
  <si>
    <t>Anuj Verma</t>
  </si>
  <si>
    <t>anuj02feb@yahoo.com</t>
  </si>
  <si>
    <t>deepaky66@gmail.com</t>
  </si>
  <si>
    <t>deepanshu_ad@yahoo.co.in</t>
  </si>
  <si>
    <t>dilshadkhan0207@gmail.com</t>
  </si>
  <si>
    <t>Faizal Sharma</t>
  </si>
  <si>
    <t>faisalsiddiqui@hotmail.com</t>
  </si>
  <si>
    <t>Abhishek kumar Rawat</t>
  </si>
  <si>
    <t>lamba.hebo.harsh@gmail.com</t>
  </si>
  <si>
    <t>srishantbisht@gmail.com</t>
  </si>
  <si>
    <t>Meevan Gupta</t>
  </si>
  <si>
    <t>jeevangoyal@gmail.com</t>
  </si>
  <si>
    <t>mohitbelwal20009@gmail.com</t>
  </si>
  <si>
    <t>Suraj</t>
  </si>
  <si>
    <t>slakra1990@gmail.com</t>
  </si>
  <si>
    <t>vaibhavdev@zapak.com</t>
  </si>
  <si>
    <t>Abhishek</t>
  </si>
  <si>
    <t>Anuj</t>
  </si>
  <si>
    <t>Faizal Malhotra</t>
  </si>
  <si>
    <t>Ishant</t>
  </si>
  <si>
    <t>EMP ID</t>
  </si>
  <si>
    <t>Display sum of revenue for Department HR</t>
  </si>
  <si>
    <t>Display sum of revenue for state up and Revenue above 50000</t>
  </si>
  <si>
    <t>HP</t>
  </si>
  <si>
    <t>Manali</t>
  </si>
  <si>
    <t>Shimla</t>
  </si>
  <si>
    <t>Display number of employee who Belong to HP</t>
  </si>
  <si>
    <t>Display average of Age for employee whose age above 40</t>
  </si>
  <si>
    <t>Display average of age for employee whose age above 40 and from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</si>
</sst>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zoomScale="80" zoomScaleNormal="80" workbookViewId="0">
      <selection activeCell="J2" sqref="J2"/>
    </sheetView>
  </sheetViews>
  <sheetFormatPr defaultColWidth="24.85546875" defaultRowHeight="26.25" x14ac:dyDescent="0.4"/>
  <cols>
    <col min="1" max="1" width="24.85546875" style="1"/>
    <col min="2" max="2" width="32.85546875" style="1" bestFit="1" customWidth="1"/>
    <col min="3" max="3" width="44.5703125" style="1" bestFit="1" customWidth="1"/>
    <col min="4" max="4" width="17.28515625" style="1" bestFit="1" customWidth="1"/>
    <col min="5" max="5" width="8.140625" style="1" customWidth="1"/>
    <col min="6" max="6" width="9.28515625" style="1" bestFit="1" customWidth="1"/>
    <col min="7" max="7" width="17.5703125" style="1" bestFit="1" customWidth="1"/>
    <col min="8" max="8" width="13.140625" style="1" bestFit="1" customWidth="1"/>
    <col min="9" max="9" width="18.7109375" style="1" customWidth="1"/>
    <col min="10" max="16384" width="24.85546875" style="1"/>
  </cols>
  <sheetData>
    <row r="1" spans="1:9" x14ac:dyDescent="0.4">
      <c r="A1" s="10" t="s">
        <v>61</v>
      </c>
      <c r="B1" s="9" t="s">
        <v>0</v>
      </c>
      <c r="C1" s="9" t="s">
        <v>37</v>
      </c>
      <c r="D1" s="9" t="s">
        <v>38</v>
      </c>
      <c r="E1" s="9" t="s">
        <v>1</v>
      </c>
      <c r="F1" s="9" t="s">
        <v>2</v>
      </c>
      <c r="G1" s="9" t="s">
        <v>3</v>
      </c>
      <c r="H1" s="9" t="s">
        <v>4</v>
      </c>
      <c r="I1" s="9" t="s">
        <v>36</v>
      </c>
    </row>
    <row r="2" spans="1:9" x14ac:dyDescent="0.4">
      <c r="A2" s="7">
        <v>101</v>
      </c>
      <c r="B2" s="2" t="s">
        <v>8</v>
      </c>
      <c r="C2" s="2" t="s">
        <v>39</v>
      </c>
      <c r="D2" s="2" t="s">
        <v>14</v>
      </c>
      <c r="E2" s="2">
        <v>32</v>
      </c>
      <c r="F2" s="2" t="s">
        <v>6</v>
      </c>
      <c r="G2" s="2" t="s">
        <v>27</v>
      </c>
      <c r="H2" s="2">
        <v>23456</v>
      </c>
      <c r="I2" s="3">
        <v>41229</v>
      </c>
    </row>
    <row r="3" spans="1:9" x14ac:dyDescent="0.4">
      <c r="A3" s="7">
        <v>102</v>
      </c>
      <c r="B3" s="2" t="s">
        <v>30</v>
      </c>
      <c r="C3" s="2" t="s">
        <v>40</v>
      </c>
      <c r="D3" s="2" t="s">
        <v>31</v>
      </c>
      <c r="E3" s="2">
        <v>45</v>
      </c>
      <c r="F3" s="2" t="s">
        <v>64</v>
      </c>
      <c r="G3" s="2" t="s">
        <v>65</v>
      </c>
      <c r="H3" s="2">
        <v>443</v>
      </c>
      <c r="I3" s="3">
        <v>42186</v>
      </c>
    </row>
    <row r="4" spans="1:9" x14ac:dyDescent="0.4">
      <c r="A4" s="7">
        <v>103</v>
      </c>
      <c r="B4" s="2" t="s">
        <v>41</v>
      </c>
      <c r="C4" s="2" t="s">
        <v>42</v>
      </c>
      <c r="D4" s="2" t="s">
        <v>14</v>
      </c>
      <c r="E4" s="2">
        <v>100</v>
      </c>
      <c r="F4" s="2" t="s">
        <v>6</v>
      </c>
      <c r="G4" s="2" t="s">
        <v>7</v>
      </c>
      <c r="H4" s="2">
        <v>12345</v>
      </c>
      <c r="I4" s="3">
        <v>41765</v>
      </c>
    </row>
    <row r="5" spans="1:9" x14ac:dyDescent="0.4">
      <c r="A5" s="7">
        <v>104</v>
      </c>
      <c r="B5" s="2" t="s">
        <v>10</v>
      </c>
      <c r="C5" s="2" t="s">
        <v>43</v>
      </c>
      <c r="D5" s="2" t="s">
        <v>11</v>
      </c>
      <c r="E5" s="2">
        <v>60</v>
      </c>
      <c r="F5" s="2" t="s">
        <v>64</v>
      </c>
      <c r="G5" s="2" t="s">
        <v>66</v>
      </c>
      <c r="H5" s="2">
        <v>120000</v>
      </c>
      <c r="I5" s="3">
        <v>40850</v>
      </c>
    </row>
    <row r="6" spans="1:9" x14ac:dyDescent="0.4">
      <c r="A6" s="7">
        <v>105</v>
      </c>
      <c r="B6" s="2" t="s">
        <v>21</v>
      </c>
      <c r="C6" s="2" t="s">
        <v>44</v>
      </c>
      <c r="D6" s="2" t="s">
        <v>9</v>
      </c>
      <c r="E6" s="2">
        <v>52</v>
      </c>
      <c r="F6" s="2" t="s">
        <v>64</v>
      </c>
      <c r="G6" s="2" t="s">
        <v>65</v>
      </c>
      <c r="H6" s="2">
        <v>45678</v>
      </c>
      <c r="I6" s="3">
        <v>40271</v>
      </c>
    </row>
    <row r="7" spans="1:9" x14ac:dyDescent="0.4">
      <c r="A7" s="7">
        <v>106</v>
      </c>
      <c r="B7" s="2" t="s">
        <v>28</v>
      </c>
      <c r="C7" s="2" t="s">
        <v>45</v>
      </c>
      <c r="D7" s="2" t="s">
        <v>15</v>
      </c>
      <c r="E7" s="2">
        <v>34</v>
      </c>
      <c r="F7" s="2" t="s">
        <v>64</v>
      </c>
      <c r="G7" s="2" t="s">
        <v>66</v>
      </c>
      <c r="H7" s="2">
        <v>35000</v>
      </c>
      <c r="I7" s="3">
        <v>40392</v>
      </c>
    </row>
    <row r="8" spans="1:9" x14ac:dyDescent="0.4">
      <c r="A8" s="7">
        <v>107</v>
      </c>
      <c r="B8" s="2" t="s">
        <v>46</v>
      </c>
      <c r="C8" s="2" t="s">
        <v>47</v>
      </c>
      <c r="D8" s="2" t="s">
        <v>15</v>
      </c>
      <c r="E8" s="2">
        <v>34</v>
      </c>
      <c r="F8" s="2" t="s">
        <v>64</v>
      </c>
      <c r="G8" s="2" t="s">
        <v>65</v>
      </c>
      <c r="H8" s="2">
        <v>54000</v>
      </c>
      <c r="I8" s="3">
        <v>41236</v>
      </c>
    </row>
    <row r="9" spans="1:9" x14ac:dyDescent="0.4">
      <c r="A9" s="7">
        <v>108</v>
      </c>
      <c r="B9" s="2" t="s">
        <v>48</v>
      </c>
      <c r="C9" s="2" t="s">
        <v>49</v>
      </c>
      <c r="D9" s="2" t="s">
        <v>11</v>
      </c>
      <c r="E9" s="2">
        <v>52</v>
      </c>
      <c r="F9" s="2" t="s">
        <v>24</v>
      </c>
      <c r="G9" s="2" t="s">
        <v>32</v>
      </c>
      <c r="H9" s="2">
        <v>12345</v>
      </c>
      <c r="I9" s="3">
        <v>40038</v>
      </c>
    </row>
    <row r="10" spans="1:9" x14ac:dyDescent="0.4">
      <c r="A10" s="7">
        <v>109</v>
      </c>
      <c r="B10" s="2" t="s">
        <v>34</v>
      </c>
      <c r="C10" s="2" t="s">
        <v>50</v>
      </c>
      <c r="D10" s="2" t="s">
        <v>5</v>
      </c>
      <c r="E10" s="2">
        <v>20</v>
      </c>
      <c r="F10" s="2" t="s">
        <v>64</v>
      </c>
      <c r="G10" s="2" t="s">
        <v>66</v>
      </c>
      <c r="H10" s="2">
        <v>45000</v>
      </c>
      <c r="I10" s="3">
        <v>41040</v>
      </c>
    </row>
    <row r="11" spans="1:9" x14ac:dyDescent="0.4">
      <c r="A11" s="7">
        <v>110</v>
      </c>
      <c r="B11" s="2" t="s">
        <v>51</v>
      </c>
      <c r="C11" s="2" t="s">
        <v>52</v>
      </c>
      <c r="D11" s="2" t="s">
        <v>5</v>
      </c>
      <c r="E11" s="2">
        <v>35</v>
      </c>
      <c r="F11" s="2" t="s">
        <v>6</v>
      </c>
      <c r="G11" s="2" t="s">
        <v>19</v>
      </c>
      <c r="H11" s="2">
        <v>54000</v>
      </c>
      <c r="I11" s="3">
        <v>41214</v>
      </c>
    </row>
    <row r="12" spans="1:9" x14ac:dyDescent="0.4">
      <c r="A12" s="7">
        <v>111</v>
      </c>
      <c r="B12" s="2" t="s">
        <v>16</v>
      </c>
      <c r="C12" s="2" t="s">
        <v>53</v>
      </c>
      <c r="D12" s="2" t="s">
        <v>5</v>
      </c>
      <c r="E12" s="2">
        <v>42</v>
      </c>
      <c r="F12" s="2" t="s">
        <v>64</v>
      </c>
      <c r="G12" s="2" t="s">
        <v>66</v>
      </c>
      <c r="H12" s="2">
        <v>45000</v>
      </c>
      <c r="I12" s="3">
        <v>40278</v>
      </c>
    </row>
    <row r="13" spans="1:9" x14ac:dyDescent="0.4">
      <c r="A13" s="7">
        <v>112</v>
      </c>
      <c r="B13" s="2" t="s">
        <v>29</v>
      </c>
      <c r="C13" s="2" t="s">
        <v>45</v>
      </c>
      <c r="D13" s="2" t="s">
        <v>15</v>
      </c>
      <c r="E13" s="2">
        <v>27</v>
      </c>
      <c r="F13" s="2" t="s">
        <v>64</v>
      </c>
      <c r="G13" s="2" t="s">
        <v>66</v>
      </c>
      <c r="H13" s="2">
        <v>23000</v>
      </c>
      <c r="I13" s="3">
        <v>40392</v>
      </c>
    </row>
    <row r="14" spans="1:9" x14ac:dyDescent="0.4">
      <c r="A14" s="7">
        <v>113</v>
      </c>
      <c r="B14" s="2" t="s">
        <v>54</v>
      </c>
      <c r="C14" s="2" t="s">
        <v>55</v>
      </c>
      <c r="D14" s="2" t="s">
        <v>5</v>
      </c>
      <c r="E14" s="2">
        <v>42</v>
      </c>
      <c r="F14" s="2" t="s">
        <v>6</v>
      </c>
      <c r="G14" s="2" t="s">
        <v>7</v>
      </c>
      <c r="H14" s="2">
        <v>45000</v>
      </c>
      <c r="I14" s="3">
        <v>40437</v>
      </c>
    </row>
    <row r="15" spans="1:9" x14ac:dyDescent="0.4">
      <c r="A15" s="7">
        <v>114</v>
      </c>
      <c r="B15" s="2" t="s">
        <v>22</v>
      </c>
      <c r="C15" s="2" t="s">
        <v>56</v>
      </c>
      <c r="D15" s="2" t="s">
        <v>14</v>
      </c>
      <c r="E15" s="2">
        <v>34</v>
      </c>
      <c r="F15" s="2" t="s">
        <v>64</v>
      </c>
      <c r="G15" s="2" t="s">
        <v>65</v>
      </c>
      <c r="H15" s="2">
        <v>45000</v>
      </c>
      <c r="I15" s="3">
        <v>40038</v>
      </c>
    </row>
    <row r="16" spans="1:9" x14ac:dyDescent="0.4">
      <c r="A16" s="7">
        <v>115</v>
      </c>
      <c r="B16" s="2" t="s">
        <v>57</v>
      </c>
      <c r="C16" s="2" t="s">
        <v>39</v>
      </c>
      <c r="D16" s="2" t="s">
        <v>14</v>
      </c>
      <c r="E16" s="2">
        <v>33</v>
      </c>
      <c r="F16" s="2" t="s">
        <v>6</v>
      </c>
      <c r="G16" s="2" t="s">
        <v>27</v>
      </c>
      <c r="H16" s="2">
        <v>45000</v>
      </c>
      <c r="I16" s="3">
        <v>41593</v>
      </c>
    </row>
    <row r="17" spans="1:9" x14ac:dyDescent="0.4">
      <c r="A17" s="7">
        <v>116</v>
      </c>
      <c r="B17" s="2" t="s">
        <v>33</v>
      </c>
      <c r="C17" s="2" t="s">
        <v>40</v>
      </c>
      <c r="D17" s="2" t="s">
        <v>15</v>
      </c>
      <c r="E17" s="2">
        <v>23</v>
      </c>
      <c r="F17" s="2" t="s">
        <v>64</v>
      </c>
      <c r="G17" s="2" t="s">
        <v>65</v>
      </c>
      <c r="H17" s="2">
        <v>45000</v>
      </c>
      <c r="I17" s="3">
        <v>40300</v>
      </c>
    </row>
    <row r="18" spans="1:9" x14ac:dyDescent="0.4">
      <c r="A18" s="7">
        <v>117</v>
      </c>
      <c r="B18" s="2" t="s">
        <v>58</v>
      </c>
      <c r="C18" s="2" t="s">
        <v>42</v>
      </c>
      <c r="D18" s="2" t="s">
        <v>14</v>
      </c>
      <c r="E18" s="2">
        <v>45</v>
      </c>
      <c r="F18" s="2" t="s">
        <v>6</v>
      </c>
      <c r="G18" s="2" t="s">
        <v>7</v>
      </c>
      <c r="H18" s="2">
        <v>45000</v>
      </c>
      <c r="I18" s="3">
        <v>41765</v>
      </c>
    </row>
    <row r="19" spans="1:9" x14ac:dyDescent="0.4">
      <c r="A19" s="7">
        <v>118</v>
      </c>
      <c r="B19" s="2" t="s">
        <v>12</v>
      </c>
      <c r="C19" s="2" t="s">
        <v>43</v>
      </c>
      <c r="D19" s="2" t="s">
        <v>11</v>
      </c>
      <c r="E19" s="2">
        <v>51</v>
      </c>
      <c r="F19" s="2" t="s">
        <v>64</v>
      </c>
      <c r="G19" s="2" t="s">
        <v>65</v>
      </c>
      <c r="H19" s="2">
        <v>56000</v>
      </c>
      <c r="I19" s="3">
        <v>40850</v>
      </c>
    </row>
    <row r="20" spans="1:9" x14ac:dyDescent="0.4">
      <c r="A20" s="7">
        <v>119</v>
      </c>
      <c r="B20" s="2" t="s">
        <v>13</v>
      </c>
      <c r="C20" s="2" t="s">
        <v>44</v>
      </c>
      <c r="D20" s="2" t="s">
        <v>9</v>
      </c>
      <c r="E20" s="2">
        <v>51</v>
      </c>
      <c r="F20" s="2" t="s">
        <v>64</v>
      </c>
      <c r="G20" s="2" t="s">
        <v>65</v>
      </c>
      <c r="H20" s="2">
        <v>120000</v>
      </c>
      <c r="I20" s="3">
        <v>40271</v>
      </c>
    </row>
    <row r="21" spans="1:9" x14ac:dyDescent="0.4">
      <c r="A21" s="7">
        <v>120</v>
      </c>
      <c r="B21" s="2" t="s">
        <v>29</v>
      </c>
      <c r="C21" s="2" t="s">
        <v>45</v>
      </c>
      <c r="D21" s="2" t="s">
        <v>15</v>
      </c>
      <c r="E21" s="2">
        <v>27</v>
      </c>
      <c r="F21" s="2" t="s">
        <v>64</v>
      </c>
      <c r="G21" s="2" t="s">
        <v>66</v>
      </c>
      <c r="H21" s="2">
        <v>23456</v>
      </c>
      <c r="I21" s="3">
        <v>40392</v>
      </c>
    </row>
    <row r="22" spans="1:9" x14ac:dyDescent="0.4">
      <c r="A22" s="7">
        <v>121</v>
      </c>
      <c r="B22" s="2" t="s">
        <v>59</v>
      </c>
      <c r="C22" s="2" t="s">
        <v>47</v>
      </c>
      <c r="D22" s="2" t="s">
        <v>15</v>
      </c>
      <c r="E22" s="2">
        <v>51</v>
      </c>
      <c r="F22" s="2" t="s">
        <v>64</v>
      </c>
      <c r="G22" s="2" t="s">
        <v>65</v>
      </c>
      <c r="H22" s="2">
        <v>120000</v>
      </c>
      <c r="I22" s="3">
        <v>41236</v>
      </c>
    </row>
    <row r="23" spans="1:9" x14ac:dyDescent="0.4">
      <c r="A23" s="7">
        <v>122</v>
      </c>
      <c r="B23" s="2" t="s">
        <v>23</v>
      </c>
      <c r="C23" s="2" t="s">
        <v>49</v>
      </c>
      <c r="D23" s="2" t="s">
        <v>11</v>
      </c>
      <c r="E23" s="2">
        <v>34</v>
      </c>
      <c r="F23" s="2" t="s">
        <v>24</v>
      </c>
      <c r="G23" s="2" t="s">
        <v>25</v>
      </c>
      <c r="H23" s="2">
        <v>100000</v>
      </c>
      <c r="I23" s="3">
        <v>41499</v>
      </c>
    </row>
    <row r="24" spans="1:9" x14ac:dyDescent="0.4">
      <c r="A24" s="7">
        <v>123</v>
      </c>
      <c r="B24" s="2" t="s">
        <v>60</v>
      </c>
      <c r="C24" s="2" t="s">
        <v>50</v>
      </c>
      <c r="D24" s="2" t="s">
        <v>5</v>
      </c>
      <c r="E24" s="2">
        <v>20</v>
      </c>
      <c r="F24" s="2" t="s">
        <v>64</v>
      </c>
      <c r="G24" s="2" t="s">
        <v>66</v>
      </c>
      <c r="H24" s="2">
        <v>45000</v>
      </c>
      <c r="I24" s="3">
        <v>41405</v>
      </c>
    </row>
    <row r="25" spans="1:9" x14ac:dyDescent="0.4">
      <c r="A25" s="7">
        <v>124</v>
      </c>
      <c r="B25" s="2" t="s">
        <v>20</v>
      </c>
      <c r="C25" s="2" t="s">
        <v>52</v>
      </c>
      <c r="D25" s="2" t="s">
        <v>5</v>
      </c>
      <c r="E25" s="2">
        <v>35</v>
      </c>
      <c r="F25" s="2" t="s">
        <v>6</v>
      </c>
      <c r="G25" s="2" t="s">
        <v>19</v>
      </c>
      <c r="H25" s="2">
        <v>91356</v>
      </c>
      <c r="I25" s="3">
        <v>41214</v>
      </c>
    </row>
    <row r="26" spans="1:9" x14ac:dyDescent="0.4">
      <c r="A26" s="7">
        <v>125</v>
      </c>
      <c r="B26" s="2" t="s">
        <v>17</v>
      </c>
      <c r="C26" s="2" t="s">
        <v>53</v>
      </c>
      <c r="D26" s="2" t="s">
        <v>5</v>
      </c>
      <c r="E26" s="2">
        <v>42</v>
      </c>
      <c r="F26" s="2" t="s">
        <v>64</v>
      </c>
      <c r="G26" s="2" t="s">
        <v>66</v>
      </c>
      <c r="H26" s="2">
        <v>23456</v>
      </c>
      <c r="I26" s="3">
        <v>40278</v>
      </c>
    </row>
    <row r="27" spans="1:9" x14ac:dyDescent="0.4">
      <c r="A27" s="7">
        <v>126</v>
      </c>
      <c r="B27" s="2" t="s">
        <v>18</v>
      </c>
      <c r="C27" s="2" t="s">
        <v>55</v>
      </c>
      <c r="D27" s="2" t="s">
        <v>5</v>
      </c>
      <c r="E27" s="2">
        <v>42</v>
      </c>
      <c r="F27" s="2" t="s">
        <v>6</v>
      </c>
      <c r="G27" s="2" t="s">
        <v>7</v>
      </c>
      <c r="H27" s="2">
        <v>97000</v>
      </c>
      <c r="I27" s="3">
        <v>40437</v>
      </c>
    </row>
    <row r="28" spans="1:9" x14ac:dyDescent="0.4">
      <c r="A28" s="7">
        <v>127</v>
      </c>
      <c r="B28" s="2" t="s">
        <v>26</v>
      </c>
      <c r="C28" s="2" t="s">
        <v>56</v>
      </c>
      <c r="D28" s="2" t="s">
        <v>14</v>
      </c>
      <c r="E28" s="2">
        <v>34</v>
      </c>
      <c r="F28" s="2" t="s">
        <v>64</v>
      </c>
      <c r="G28" s="2" t="s">
        <v>65</v>
      </c>
      <c r="H28" s="2">
        <v>67000</v>
      </c>
      <c r="I28" s="3">
        <v>40038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01E4-E529-487A-BE12-FC28DFC13BCF}">
  <dimension ref="C4:L15"/>
  <sheetViews>
    <sheetView topLeftCell="A6" workbookViewId="0">
      <selection activeCell="E14" sqref="E14"/>
    </sheetView>
  </sheetViews>
  <sheetFormatPr defaultRowHeight="15" x14ac:dyDescent="0.25"/>
  <cols>
    <col min="5" max="5" width="56.5703125" bestFit="1" customWidth="1"/>
  </cols>
  <sheetData>
    <row r="4" spans="3:12" ht="28.5" x14ac:dyDescent="0.45"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</row>
    <row r="5" spans="3:12" ht="28.5" x14ac:dyDescent="0.45">
      <c r="C5" s="4"/>
      <c r="D5" s="4"/>
      <c r="E5" s="4"/>
      <c r="F5" s="4"/>
      <c r="G5" s="4"/>
      <c r="H5" s="4"/>
      <c r="I5" s="4"/>
      <c r="J5" s="4"/>
      <c r="K5" s="4"/>
      <c r="L5" s="4"/>
    </row>
    <row r="6" spans="3:12" ht="28.5" x14ac:dyDescent="0.45">
      <c r="C6" s="4"/>
      <c r="D6" s="4"/>
      <c r="E6" s="7">
        <f>SUMIFS(Data!H2:H28,Data!D2:D28,"HR")</f>
        <v>300899</v>
      </c>
      <c r="F6" s="4"/>
      <c r="G6" s="4"/>
      <c r="H6" s="4"/>
      <c r="I6" s="4"/>
      <c r="J6" s="4"/>
      <c r="K6" s="4"/>
      <c r="L6" s="4"/>
    </row>
    <row r="7" spans="3:12" ht="28.5" x14ac:dyDescent="0.45">
      <c r="C7" s="4"/>
      <c r="D7" s="4"/>
      <c r="E7" s="4"/>
      <c r="F7" s="4"/>
      <c r="G7" s="4"/>
      <c r="H7" s="4"/>
      <c r="I7" s="4"/>
      <c r="J7" s="4"/>
      <c r="K7" s="4"/>
      <c r="L7" s="4"/>
    </row>
    <row r="8" spans="3:12" ht="28.5" x14ac:dyDescent="0.45">
      <c r="C8" s="4" t="s">
        <v>68</v>
      </c>
      <c r="D8" s="4"/>
      <c r="E8" s="4"/>
      <c r="F8" s="4"/>
      <c r="G8" s="4"/>
      <c r="H8" s="4"/>
      <c r="I8" s="4"/>
      <c r="J8" s="4"/>
      <c r="K8" s="4"/>
      <c r="L8" s="4"/>
    </row>
    <row r="9" spans="3:12" ht="28.5" x14ac:dyDescent="0.45">
      <c r="C9" s="4"/>
      <c r="D9" s="4"/>
      <c r="E9" s="4"/>
      <c r="F9" s="4"/>
      <c r="G9" s="4"/>
      <c r="H9" s="4"/>
      <c r="I9" s="4"/>
      <c r="J9" s="4"/>
      <c r="K9" s="4"/>
      <c r="L9" s="4"/>
    </row>
    <row r="10" spans="3:12" ht="28.5" x14ac:dyDescent="0.45">
      <c r="C10" s="4"/>
      <c r="D10" s="4"/>
      <c r="E10" s="7">
        <f>AVERAGEIFS(Data!E2:E28,Data!E2:E28,"&gt;40")</f>
        <v>51.92307692307692</v>
      </c>
      <c r="F10" s="4"/>
      <c r="G10" s="4"/>
      <c r="H10" s="4"/>
      <c r="I10" s="4"/>
      <c r="J10" s="4"/>
      <c r="K10" s="4"/>
      <c r="L10" s="4"/>
    </row>
    <row r="11" spans="3:12" ht="28.5" x14ac:dyDescent="0.45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3:12" ht="28.5" x14ac:dyDescent="0.45">
      <c r="C12" s="4" t="s">
        <v>67</v>
      </c>
      <c r="D12" s="4"/>
      <c r="E12" s="4"/>
      <c r="F12" s="4"/>
      <c r="G12" s="4"/>
      <c r="H12" s="4"/>
      <c r="I12" s="4"/>
      <c r="J12" s="4"/>
      <c r="K12" s="4"/>
      <c r="L12" s="4"/>
    </row>
    <row r="13" spans="3:12" ht="28.5" x14ac:dyDescent="0.45"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3:12" ht="28.5" x14ac:dyDescent="0.45">
      <c r="C14" s="4"/>
      <c r="D14" s="4"/>
      <c r="E14" s="7">
        <f>COUNTIFS(Data!F2:F28,"HP")</f>
        <v>17</v>
      </c>
      <c r="F14" s="4"/>
      <c r="G14" s="4"/>
      <c r="H14" s="4"/>
      <c r="I14" s="4"/>
      <c r="J14" s="4"/>
      <c r="K14" s="4"/>
      <c r="L14" s="4"/>
    </row>
    <row r="15" spans="3:12" ht="28.5" x14ac:dyDescent="0.45">
      <c r="C15" s="4"/>
      <c r="D15" s="4"/>
      <c r="E15" s="4"/>
      <c r="F15" s="4"/>
      <c r="G15" s="4"/>
      <c r="H15" s="4"/>
      <c r="I15" s="4"/>
      <c r="J15" s="4"/>
      <c r="K15" s="4"/>
      <c r="L15" s="4"/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8D00-6B6D-4BD6-ACA1-C93F297F4612}">
  <dimension ref="C3:L15"/>
  <sheetViews>
    <sheetView tabSelected="1" topLeftCell="A4" workbookViewId="0">
      <selection activeCell="E5" sqref="E5"/>
    </sheetView>
  </sheetViews>
  <sheetFormatPr defaultRowHeight="15" x14ac:dyDescent="0.25"/>
  <cols>
    <col min="5" max="5" width="80" bestFit="1" customWidth="1"/>
    <col min="10" max="10" width="17.85546875" bestFit="1" customWidth="1"/>
  </cols>
  <sheetData>
    <row r="3" spans="3:12" ht="31.5" x14ac:dyDescent="0.5">
      <c r="C3" s="5" t="s">
        <v>63</v>
      </c>
      <c r="D3" s="5"/>
      <c r="E3" s="5"/>
      <c r="F3" s="5"/>
      <c r="G3" s="5"/>
      <c r="H3" s="5"/>
      <c r="I3" s="5"/>
      <c r="J3" s="5" t="b">
        <f>OR(Data!F2="UP",Data!H2&gt;50000)</f>
        <v>1</v>
      </c>
      <c r="K3" s="5"/>
      <c r="L3" s="5"/>
    </row>
    <row r="4" spans="3:12" ht="31.5" x14ac:dyDescent="0.5">
      <c r="C4" s="5"/>
      <c r="D4" s="5"/>
      <c r="E4" s="5"/>
      <c r="F4" s="5"/>
      <c r="G4" s="5"/>
      <c r="H4" s="5"/>
      <c r="I4" s="5"/>
      <c r="J4" s="5"/>
      <c r="K4" s="5"/>
      <c r="L4" s="5"/>
    </row>
    <row r="5" spans="3:12" ht="46.5" x14ac:dyDescent="0.7">
      <c r="C5" s="5"/>
      <c r="D5" s="5"/>
      <c r="E5" s="8">
        <f>SUMIFS(Data!H2:H28,Data!F2:F28,"UP",Data!H2:H28,"&gt;50000")</f>
        <v>242356</v>
      </c>
      <c r="F5" s="5"/>
      <c r="G5" s="5"/>
      <c r="H5" s="5"/>
      <c r="I5" s="5"/>
      <c r="J5" s="5">
        <f>DSUM(Data!A1:I28,Data!H1,'Ex2'!J2:J3)</f>
        <v>1050157</v>
      </c>
      <c r="K5" s="5"/>
      <c r="L5" s="5"/>
    </row>
    <row r="6" spans="3:12" ht="31.5" x14ac:dyDescent="0.5">
      <c r="C6" s="5"/>
      <c r="D6" s="5"/>
      <c r="E6" s="5"/>
      <c r="F6" s="5"/>
      <c r="G6" s="5"/>
      <c r="H6" s="5"/>
      <c r="I6" s="5"/>
      <c r="J6" s="5"/>
      <c r="K6" s="5"/>
      <c r="L6" s="5"/>
    </row>
    <row r="7" spans="3:12" ht="31.5" x14ac:dyDescent="0.5">
      <c r="C7" s="5" t="s">
        <v>69</v>
      </c>
      <c r="D7" s="5"/>
      <c r="E7" s="5"/>
      <c r="F7" s="5"/>
      <c r="G7" s="5"/>
      <c r="H7" s="5"/>
      <c r="I7" s="5"/>
      <c r="J7" s="5"/>
      <c r="K7" s="5"/>
      <c r="L7" s="5"/>
    </row>
    <row r="8" spans="3:12" ht="31.5" x14ac:dyDescent="0.5">
      <c r="C8" s="5"/>
      <c r="D8" s="5"/>
      <c r="E8" s="5"/>
      <c r="F8" s="5"/>
      <c r="G8" s="5"/>
      <c r="H8" s="5"/>
      <c r="I8" s="5"/>
      <c r="J8" s="5"/>
      <c r="K8" s="5"/>
      <c r="L8" s="5"/>
    </row>
    <row r="9" spans="3:12" ht="46.5" x14ac:dyDescent="0.7">
      <c r="C9" s="5"/>
      <c r="D9" s="5"/>
      <c r="E9" s="8">
        <f>AVERAGEIFS(Data!E2:E28,Data!E2:E28,"&gt;40",Data!F2:F28,"HP")</f>
        <v>49.25</v>
      </c>
      <c r="F9" s="5"/>
      <c r="G9" s="5"/>
      <c r="H9" s="5"/>
      <c r="I9" s="5"/>
      <c r="J9" s="5"/>
      <c r="K9" s="5"/>
      <c r="L9" s="5"/>
    </row>
    <row r="10" spans="3:12" ht="31.5" x14ac:dyDescent="0.5"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3:12" ht="31.5" x14ac:dyDescent="0.5">
      <c r="C11" s="5" t="s">
        <v>35</v>
      </c>
      <c r="D11" s="5"/>
      <c r="E11" s="5"/>
      <c r="F11" s="5"/>
      <c r="G11" s="5"/>
      <c r="H11" s="5"/>
      <c r="I11" s="5"/>
      <c r="J11" s="5"/>
      <c r="K11" s="5"/>
      <c r="L11" s="5"/>
    </row>
    <row r="12" spans="3:12" ht="31.5" x14ac:dyDescent="0.5"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3:12" ht="31.5" x14ac:dyDescent="0.5">
      <c r="C13" s="5"/>
      <c r="D13" s="5"/>
      <c r="E13" s="6">
        <f>COUNTIFS(Data!D2:D28,"Director",Data!E2:E28,"&lt;40")</f>
        <v>4</v>
      </c>
      <c r="F13" s="5"/>
      <c r="G13" s="5"/>
      <c r="H13" s="5"/>
      <c r="I13" s="5"/>
      <c r="J13" s="5"/>
      <c r="K13" s="5"/>
      <c r="L13" s="5"/>
    </row>
    <row r="14" spans="3:12" ht="31.5" x14ac:dyDescent="0.5"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3:12" ht="31.5" x14ac:dyDescent="0.5">
      <c r="C15" s="5"/>
      <c r="D15" s="5"/>
      <c r="E15" s="5"/>
      <c r="F15" s="5"/>
      <c r="G15" s="5"/>
      <c r="H15" s="5"/>
      <c r="I15" s="5"/>
      <c r="J15" s="5"/>
      <c r="K15" s="5"/>
      <c r="L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Ex1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2024-09-13T06:52:58Z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2024-09-03T07:49:23Z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47fb5b4a-1d6e-470d-9514-20321e17c06f</vt:lpwstr>
  </property>
  <property fmtid="{D5CDD505-2E9C-101B-9397-08002B2CF9AE}" pid="7" name="MSIP_Label_defa4170-0d19-0005-0004-bc88714345d2_ActionId">
    <vt:lpwstr>2e16a25c-e134-4a80-b1e3-a3b8960bae97</vt:lpwstr>
  </property>
  <property fmtid="{D5CDD505-2E9C-101B-9397-08002B2CF9AE}" pid="8" name="MSIP_Label_defa4170-0d19-0005-0004-bc88714345d2_ContentBits">
    <vt:lpwstr>0</vt:lpwstr>
  </property>
</Properties>
</file>