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Excel training\"/>
    </mc:Choice>
  </mc:AlternateContent>
  <xr:revisionPtr revIDLastSave="0" documentId="13_ncr:1_{E40B1252-E3C9-4159-881B-771A2C6960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 1" sheetId="9" r:id="rId1"/>
    <sheet name="Ex 2" sheetId="11" r:id="rId2"/>
    <sheet name="Holiday list" sheetId="10" r:id="rId3"/>
  </sheets>
  <definedNames>
    <definedName name="_xlnm._FilterDatabase" localSheetId="0" hidden="1">'Ex 1'!$A$5:$O$939</definedName>
    <definedName name="_xlnm._FilterDatabase" localSheetId="2" hidden="1">'Holiday list'!$B$1:$C$51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1" l="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5" i="11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6" i="9"/>
  <c r="M857" i="9"/>
  <c r="N857" i="9"/>
  <c r="M851" i="9"/>
  <c r="N851" i="9"/>
  <c r="M748" i="9"/>
  <c r="N748" i="9"/>
  <c r="M711" i="9"/>
  <c r="N711" i="9"/>
  <c r="N939" i="9"/>
  <c r="M939" i="9"/>
  <c r="N938" i="9"/>
  <c r="M938" i="9"/>
  <c r="N937" i="9"/>
  <c r="M937" i="9"/>
  <c r="N936" i="9"/>
  <c r="M936" i="9"/>
  <c r="N935" i="9"/>
  <c r="M935" i="9"/>
  <c r="N934" i="9"/>
  <c r="M934" i="9"/>
  <c r="N933" i="9"/>
  <c r="M933" i="9"/>
  <c r="N932" i="9"/>
  <c r="M932" i="9"/>
  <c r="N931" i="9"/>
  <c r="M931" i="9"/>
  <c r="N930" i="9"/>
  <c r="M930" i="9"/>
  <c r="N929" i="9"/>
  <c r="M929" i="9"/>
  <c r="N928" i="9"/>
  <c r="M928" i="9"/>
  <c r="N927" i="9"/>
  <c r="M927" i="9"/>
  <c r="N926" i="9"/>
  <c r="M926" i="9"/>
  <c r="N925" i="9"/>
  <c r="M925" i="9"/>
  <c r="N924" i="9"/>
  <c r="M924" i="9"/>
  <c r="N923" i="9"/>
  <c r="M923" i="9"/>
  <c r="N922" i="9"/>
  <c r="M922" i="9"/>
  <c r="N921" i="9"/>
  <c r="M921" i="9"/>
  <c r="N920" i="9"/>
  <c r="M920" i="9"/>
  <c r="N919" i="9"/>
  <c r="M919" i="9"/>
  <c r="N918" i="9"/>
  <c r="M918" i="9"/>
  <c r="N917" i="9"/>
  <c r="M917" i="9"/>
  <c r="N916" i="9"/>
  <c r="M916" i="9"/>
  <c r="N915" i="9"/>
  <c r="M915" i="9"/>
  <c r="N914" i="9"/>
  <c r="M914" i="9"/>
  <c r="N913" i="9"/>
  <c r="M913" i="9"/>
  <c r="N912" i="9"/>
  <c r="M912" i="9"/>
  <c r="N911" i="9"/>
  <c r="M911" i="9"/>
  <c r="N910" i="9"/>
  <c r="M910" i="9"/>
  <c r="N909" i="9"/>
  <c r="M909" i="9"/>
  <c r="N908" i="9"/>
  <c r="M908" i="9"/>
  <c r="N907" i="9"/>
  <c r="M907" i="9"/>
  <c r="N906" i="9"/>
  <c r="M906" i="9"/>
  <c r="N905" i="9"/>
  <c r="M905" i="9"/>
  <c r="N904" i="9"/>
  <c r="M904" i="9"/>
  <c r="N903" i="9"/>
  <c r="M903" i="9"/>
  <c r="N902" i="9"/>
  <c r="M902" i="9"/>
  <c r="N901" i="9"/>
  <c r="M901" i="9"/>
  <c r="N900" i="9"/>
  <c r="M900" i="9"/>
  <c r="N899" i="9"/>
  <c r="M899" i="9"/>
  <c r="N898" i="9"/>
  <c r="M898" i="9"/>
  <c r="N897" i="9"/>
  <c r="M897" i="9"/>
  <c r="N896" i="9"/>
  <c r="M896" i="9"/>
  <c r="N895" i="9"/>
  <c r="M895" i="9"/>
  <c r="N894" i="9"/>
  <c r="M894" i="9"/>
  <c r="N893" i="9"/>
  <c r="M893" i="9"/>
  <c r="N892" i="9"/>
  <c r="M892" i="9"/>
  <c r="N891" i="9"/>
  <c r="M891" i="9"/>
  <c r="N890" i="9"/>
  <c r="M890" i="9"/>
  <c r="N889" i="9"/>
  <c r="M889" i="9"/>
  <c r="N888" i="9"/>
  <c r="M888" i="9"/>
  <c r="N887" i="9"/>
  <c r="M887" i="9"/>
  <c r="N886" i="9"/>
  <c r="M886" i="9"/>
  <c r="N885" i="9"/>
  <c r="M885" i="9"/>
  <c r="N884" i="9"/>
  <c r="M884" i="9"/>
  <c r="N883" i="9"/>
  <c r="M883" i="9"/>
  <c r="N882" i="9"/>
  <c r="M882" i="9"/>
  <c r="N881" i="9"/>
  <c r="M881" i="9"/>
  <c r="N880" i="9"/>
  <c r="M880" i="9"/>
  <c r="N879" i="9"/>
  <c r="M879" i="9"/>
  <c r="N878" i="9"/>
  <c r="M878" i="9"/>
  <c r="N877" i="9"/>
  <c r="M877" i="9"/>
  <c r="N876" i="9"/>
  <c r="M876" i="9"/>
  <c r="N875" i="9"/>
  <c r="M875" i="9"/>
  <c r="N874" i="9"/>
  <c r="M874" i="9"/>
  <c r="N873" i="9"/>
  <c r="M873" i="9"/>
  <c r="N872" i="9"/>
  <c r="M872" i="9"/>
  <c r="N871" i="9"/>
  <c r="M871" i="9"/>
  <c r="N870" i="9"/>
  <c r="M870" i="9"/>
  <c r="N869" i="9"/>
  <c r="M869" i="9"/>
  <c r="N868" i="9"/>
  <c r="M868" i="9"/>
  <c r="N867" i="9"/>
  <c r="M867" i="9"/>
  <c r="N866" i="9"/>
  <c r="M866" i="9"/>
  <c r="N865" i="9"/>
  <c r="M865" i="9"/>
  <c r="N864" i="9"/>
  <c r="M864" i="9"/>
  <c r="N863" i="9"/>
  <c r="M863" i="9"/>
  <c r="N862" i="9"/>
  <c r="M862" i="9"/>
  <c r="N861" i="9"/>
  <c r="M861" i="9"/>
  <c r="N860" i="9"/>
  <c r="M860" i="9"/>
  <c r="N859" i="9"/>
  <c r="M859" i="9"/>
  <c r="N858" i="9"/>
  <c r="M858" i="9"/>
  <c r="N856" i="9"/>
  <c r="M856" i="9"/>
  <c r="N855" i="9"/>
  <c r="M855" i="9"/>
  <c r="N854" i="9"/>
  <c r="M854" i="9"/>
  <c r="N853" i="9"/>
  <c r="M853" i="9"/>
  <c r="N852" i="9"/>
  <c r="M852" i="9"/>
  <c r="N850" i="9"/>
  <c r="M850" i="9"/>
  <c r="N849" i="9"/>
  <c r="M849" i="9"/>
  <c r="N848" i="9"/>
  <c r="M848" i="9"/>
  <c r="N847" i="9"/>
  <c r="M847" i="9"/>
  <c r="N846" i="9"/>
  <c r="M846" i="9"/>
  <c r="N845" i="9"/>
  <c r="M845" i="9"/>
  <c r="N844" i="9"/>
  <c r="M844" i="9"/>
  <c r="N843" i="9"/>
  <c r="M843" i="9"/>
  <c r="N842" i="9"/>
  <c r="M842" i="9"/>
  <c r="N841" i="9"/>
  <c r="M841" i="9"/>
  <c r="N840" i="9"/>
  <c r="M840" i="9"/>
  <c r="N839" i="9"/>
  <c r="M839" i="9"/>
  <c r="N838" i="9"/>
  <c r="M838" i="9"/>
  <c r="N837" i="9"/>
  <c r="M837" i="9"/>
  <c r="N836" i="9"/>
  <c r="M836" i="9"/>
  <c r="N835" i="9"/>
  <c r="M835" i="9"/>
  <c r="N834" i="9"/>
  <c r="M834" i="9"/>
  <c r="N833" i="9"/>
  <c r="M833" i="9"/>
  <c r="N832" i="9"/>
  <c r="M832" i="9"/>
  <c r="N831" i="9"/>
  <c r="M831" i="9"/>
  <c r="N830" i="9"/>
  <c r="M830" i="9"/>
  <c r="N829" i="9"/>
  <c r="M829" i="9"/>
  <c r="N828" i="9"/>
  <c r="M828" i="9"/>
  <c r="N827" i="9"/>
  <c r="M827" i="9"/>
  <c r="N826" i="9"/>
  <c r="M826" i="9"/>
  <c r="N825" i="9"/>
  <c r="M825" i="9"/>
  <c r="N824" i="9"/>
  <c r="M824" i="9"/>
  <c r="N823" i="9"/>
  <c r="M823" i="9"/>
  <c r="N822" i="9"/>
  <c r="M822" i="9"/>
  <c r="N821" i="9"/>
  <c r="M821" i="9"/>
  <c r="N820" i="9"/>
  <c r="M820" i="9"/>
  <c r="N819" i="9"/>
  <c r="M819" i="9"/>
  <c r="N818" i="9"/>
  <c r="M818" i="9"/>
  <c r="N817" i="9"/>
  <c r="M817" i="9"/>
  <c r="N816" i="9"/>
  <c r="M816" i="9"/>
  <c r="N815" i="9"/>
  <c r="M815" i="9"/>
  <c r="N814" i="9"/>
  <c r="M814" i="9"/>
  <c r="N813" i="9"/>
  <c r="M813" i="9"/>
  <c r="N812" i="9"/>
  <c r="M812" i="9"/>
  <c r="N811" i="9"/>
  <c r="M811" i="9"/>
  <c r="N810" i="9"/>
  <c r="M810" i="9"/>
  <c r="N809" i="9"/>
  <c r="M809" i="9"/>
  <c r="N808" i="9"/>
  <c r="M808" i="9"/>
  <c r="N807" i="9"/>
  <c r="M807" i="9"/>
  <c r="N806" i="9"/>
  <c r="M806" i="9"/>
  <c r="N805" i="9"/>
  <c r="M805" i="9"/>
  <c r="N804" i="9"/>
  <c r="M804" i="9"/>
  <c r="N803" i="9"/>
  <c r="M803" i="9"/>
  <c r="N802" i="9"/>
  <c r="M802" i="9"/>
  <c r="N801" i="9"/>
  <c r="M801" i="9"/>
  <c r="N800" i="9"/>
  <c r="M800" i="9"/>
  <c r="N799" i="9"/>
  <c r="M799" i="9"/>
  <c r="N798" i="9"/>
  <c r="M798" i="9"/>
  <c r="N797" i="9"/>
  <c r="M797" i="9"/>
  <c r="N796" i="9"/>
  <c r="M796" i="9"/>
  <c r="N795" i="9"/>
  <c r="M795" i="9"/>
  <c r="N794" i="9"/>
  <c r="M794" i="9"/>
  <c r="N793" i="9"/>
  <c r="M793" i="9"/>
  <c r="N792" i="9"/>
  <c r="M792" i="9"/>
  <c r="N791" i="9"/>
  <c r="M791" i="9"/>
  <c r="N790" i="9"/>
  <c r="M790" i="9"/>
  <c r="N789" i="9"/>
  <c r="M789" i="9"/>
  <c r="N788" i="9"/>
  <c r="M788" i="9"/>
  <c r="N787" i="9"/>
  <c r="M787" i="9"/>
  <c r="N786" i="9"/>
  <c r="M786" i="9"/>
  <c r="N785" i="9"/>
  <c r="M785" i="9"/>
  <c r="N784" i="9"/>
  <c r="M784" i="9"/>
  <c r="N783" i="9"/>
  <c r="M783" i="9"/>
  <c r="N782" i="9"/>
  <c r="M782" i="9"/>
  <c r="N781" i="9"/>
  <c r="M781" i="9"/>
  <c r="N780" i="9"/>
  <c r="M780" i="9"/>
  <c r="N779" i="9"/>
  <c r="M779" i="9"/>
  <c r="N778" i="9"/>
  <c r="M778" i="9"/>
  <c r="N777" i="9"/>
  <c r="M777" i="9"/>
  <c r="N776" i="9"/>
  <c r="M776" i="9"/>
  <c r="N775" i="9"/>
  <c r="M775" i="9"/>
  <c r="N774" i="9"/>
  <c r="M774" i="9"/>
  <c r="N773" i="9"/>
  <c r="M773" i="9"/>
  <c r="N772" i="9"/>
  <c r="M772" i="9"/>
  <c r="N771" i="9"/>
  <c r="M771" i="9"/>
  <c r="N770" i="9"/>
  <c r="M770" i="9"/>
  <c r="N769" i="9"/>
  <c r="M769" i="9"/>
  <c r="N768" i="9"/>
  <c r="M768" i="9"/>
  <c r="N767" i="9"/>
  <c r="M767" i="9"/>
  <c r="N766" i="9"/>
  <c r="M766" i="9"/>
  <c r="N765" i="9"/>
  <c r="M765" i="9"/>
  <c r="N764" i="9"/>
  <c r="M764" i="9"/>
  <c r="N763" i="9"/>
  <c r="M763" i="9"/>
  <c r="N762" i="9"/>
  <c r="M762" i="9"/>
  <c r="N761" i="9"/>
  <c r="M761" i="9"/>
  <c r="N760" i="9"/>
  <c r="M760" i="9"/>
  <c r="N759" i="9"/>
  <c r="M759" i="9"/>
  <c r="N758" i="9"/>
  <c r="M758" i="9"/>
  <c r="N757" i="9"/>
  <c r="M757" i="9"/>
  <c r="N756" i="9"/>
  <c r="M756" i="9"/>
  <c r="N755" i="9"/>
  <c r="M755" i="9"/>
  <c r="N754" i="9"/>
  <c r="M754" i="9"/>
  <c r="N753" i="9"/>
  <c r="M753" i="9"/>
  <c r="N752" i="9"/>
  <c r="M752" i="9"/>
  <c r="N751" i="9"/>
  <c r="M751" i="9"/>
  <c r="N750" i="9"/>
  <c r="M750" i="9"/>
  <c r="N749" i="9"/>
  <c r="M749" i="9"/>
  <c r="N747" i="9"/>
  <c r="M747" i="9"/>
  <c r="N746" i="9"/>
  <c r="M746" i="9"/>
  <c r="N745" i="9"/>
  <c r="M745" i="9"/>
  <c r="N744" i="9"/>
  <c r="M744" i="9"/>
  <c r="N743" i="9"/>
  <c r="M743" i="9"/>
  <c r="N742" i="9"/>
  <c r="M742" i="9"/>
  <c r="N741" i="9"/>
  <c r="M741" i="9"/>
  <c r="N740" i="9"/>
  <c r="M740" i="9"/>
  <c r="N739" i="9"/>
  <c r="M739" i="9"/>
  <c r="N738" i="9"/>
  <c r="M738" i="9"/>
  <c r="N737" i="9"/>
  <c r="M737" i="9"/>
  <c r="N736" i="9"/>
  <c r="M736" i="9"/>
  <c r="N735" i="9"/>
  <c r="M735" i="9"/>
  <c r="N734" i="9"/>
  <c r="M734" i="9"/>
  <c r="N733" i="9"/>
  <c r="M733" i="9"/>
  <c r="N732" i="9"/>
  <c r="M732" i="9"/>
  <c r="N731" i="9"/>
  <c r="M731" i="9"/>
  <c r="N730" i="9"/>
  <c r="M730" i="9"/>
  <c r="N729" i="9"/>
  <c r="M729" i="9"/>
  <c r="N728" i="9"/>
  <c r="M728" i="9"/>
  <c r="N727" i="9"/>
  <c r="M727" i="9"/>
  <c r="N726" i="9"/>
  <c r="M726" i="9"/>
  <c r="N725" i="9"/>
  <c r="M725" i="9"/>
  <c r="N724" i="9"/>
  <c r="M724" i="9"/>
  <c r="N723" i="9"/>
  <c r="M723" i="9"/>
  <c r="N722" i="9"/>
  <c r="M722" i="9"/>
  <c r="N721" i="9"/>
  <c r="M721" i="9"/>
  <c r="N720" i="9"/>
  <c r="M720" i="9"/>
  <c r="N719" i="9"/>
  <c r="M719" i="9"/>
  <c r="N718" i="9"/>
  <c r="M718" i="9"/>
  <c r="N717" i="9"/>
  <c r="M717" i="9"/>
  <c r="N716" i="9"/>
  <c r="M716" i="9"/>
  <c r="N715" i="9"/>
  <c r="M715" i="9"/>
  <c r="N714" i="9"/>
  <c r="M714" i="9"/>
  <c r="N713" i="9"/>
  <c r="M713" i="9"/>
  <c r="N712" i="9"/>
  <c r="M712" i="9"/>
  <c r="N710" i="9"/>
  <c r="M710" i="9"/>
  <c r="N709" i="9"/>
  <c r="M709" i="9"/>
  <c r="N708" i="9"/>
  <c r="M708" i="9"/>
  <c r="N707" i="9"/>
  <c r="M707" i="9"/>
  <c r="N706" i="9"/>
  <c r="M706" i="9"/>
  <c r="N705" i="9"/>
  <c r="M705" i="9"/>
  <c r="N704" i="9"/>
  <c r="M704" i="9"/>
  <c r="N703" i="9"/>
  <c r="M703" i="9"/>
  <c r="N702" i="9"/>
  <c r="M702" i="9"/>
  <c r="N701" i="9"/>
  <c r="M701" i="9"/>
  <c r="N700" i="9"/>
  <c r="M700" i="9"/>
  <c r="N699" i="9"/>
  <c r="M699" i="9"/>
  <c r="N698" i="9"/>
  <c r="M698" i="9"/>
  <c r="N697" i="9"/>
  <c r="M697" i="9"/>
  <c r="N696" i="9"/>
  <c r="M696" i="9"/>
  <c r="N695" i="9"/>
  <c r="M695" i="9"/>
  <c r="N694" i="9"/>
  <c r="M694" i="9"/>
  <c r="N693" i="9"/>
  <c r="M693" i="9"/>
  <c r="N692" i="9"/>
  <c r="M692" i="9"/>
  <c r="N691" i="9"/>
  <c r="M691" i="9"/>
  <c r="N690" i="9"/>
  <c r="M690" i="9"/>
  <c r="N689" i="9"/>
  <c r="M689" i="9"/>
  <c r="N688" i="9"/>
  <c r="M688" i="9"/>
  <c r="N687" i="9"/>
  <c r="M687" i="9"/>
  <c r="N686" i="9"/>
  <c r="M686" i="9"/>
  <c r="N685" i="9"/>
  <c r="M685" i="9"/>
  <c r="N684" i="9"/>
  <c r="M684" i="9"/>
  <c r="N683" i="9"/>
  <c r="M683" i="9"/>
  <c r="N682" i="9"/>
  <c r="M682" i="9"/>
  <c r="N681" i="9"/>
  <c r="M681" i="9"/>
  <c r="N680" i="9"/>
  <c r="M680" i="9"/>
  <c r="N679" i="9"/>
  <c r="M679" i="9"/>
  <c r="N678" i="9"/>
  <c r="M678" i="9"/>
  <c r="N677" i="9"/>
  <c r="M677" i="9"/>
  <c r="N676" i="9"/>
  <c r="M676" i="9"/>
  <c r="N675" i="9"/>
  <c r="M675" i="9"/>
  <c r="N674" i="9"/>
  <c r="M674" i="9"/>
  <c r="N673" i="9"/>
  <c r="M673" i="9"/>
  <c r="N672" i="9"/>
  <c r="M672" i="9"/>
  <c r="N671" i="9"/>
  <c r="M671" i="9"/>
  <c r="N670" i="9"/>
  <c r="M670" i="9"/>
  <c r="N669" i="9"/>
  <c r="M669" i="9"/>
  <c r="N668" i="9"/>
  <c r="M668" i="9"/>
  <c r="N667" i="9"/>
  <c r="M667" i="9"/>
  <c r="N666" i="9"/>
  <c r="M666" i="9"/>
  <c r="N665" i="9"/>
  <c r="M665" i="9"/>
  <c r="N664" i="9"/>
  <c r="M664" i="9"/>
  <c r="N663" i="9"/>
  <c r="M663" i="9"/>
  <c r="N662" i="9"/>
  <c r="M662" i="9"/>
  <c r="N661" i="9"/>
  <c r="M661" i="9"/>
  <c r="N660" i="9"/>
  <c r="M660" i="9"/>
  <c r="N659" i="9"/>
  <c r="M659" i="9"/>
  <c r="N658" i="9"/>
  <c r="M658" i="9"/>
  <c r="N657" i="9"/>
  <c r="M657" i="9"/>
  <c r="N656" i="9"/>
  <c r="M656" i="9"/>
  <c r="N655" i="9"/>
  <c r="M655" i="9"/>
  <c r="N654" i="9"/>
  <c r="M654" i="9"/>
  <c r="N653" i="9"/>
  <c r="M653" i="9"/>
  <c r="N652" i="9"/>
  <c r="M652" i="9"/>
  <c r="N651" i="9"/>
  <c r="M651" i="9"/>
  <c r="N650" i="9"/>
  <c r="M650" i="9"/>
  <c r="N649" i="9"/>
  <c r="M649" i="9"/>
  <c r="N648" i="9"/>
  <c r="M648" i="9"/>
  <c r="N647" i="9"/>
  <c r="M647" i="9"/>
  <c r="N646" i="9"/>
  <c r="M646" i="9"/>
  <c r="N645" i="9"/>
  <c r="M645" i="9"/>
  <c r="N644" i="9"/>
  <c r="M644" i="9"/>
  <c r="N643" i="9"/>
  <c r="M643" i="9"/>
  <c r="N642" i="9"/>
  <c r="M642" i="9"/>
  <c r="N641" i="9"/>
  <c r="M641" i="9"/>
  <c r="N640" i="9"/>
  <c r="M640" i="9"/>
  <c r="N639" i="9"/>
  <c r="M639" i="9"/>
  <c r="N638" i="9"/>
  <c r="M638" i="9"/>
  <c r="N637" i="9"/>
  <c r="M637" i="9"/>
  <c r="N636" i="9"/>
  <c r="M636" i="9"/>
  <c r="N635" i="9"/>
  <c r="M635" i="9"/>
  <c r="N634" i="9"/>
  <c r="M634" i="9"/>
  <c r="N633" i="9"/>
  <c r="M633" i="9"/>
  <c r="N632" i="9"/>
  <c r="M632" i="9"/>
  <c r="N631" i="9"/>
  <c r="M631" i="9"/>
  <c r="N630" i="9"/>
  <c r="M630" i="9"/>
  <c r="N629" i="9"/>
  <c r="M629" i="9"/>
  <c r="N628" i="9"/>
  <c r="M628" i="9"/>
  <c r="N627" i="9"/>
  <c r="M627" i="9"/>
  <c r="N626" i="9"/>
  <c r="M626" i="9"/>
  <c r="N625" i="9"/>
  <c r="M625" i="9"/>
  <c r="N624" i="9"/>
  <c r="M624" i="9"/>
  <c r="N623" i="9"/>
  <c r="M623" i="9"/>
  <c r="N622" i="9"/>
  <c r="M622" i="9"/>
  <c r="N621" i="9"/>
  <c r="M621" i="9"/>
  <c r="N620" i="9"/>
  <c r="M620" i="9"/>
  <c r="N619" i="9"/>
  <c r="M619" i="9"/>
  <c r="N618" i="9"/>
  <c r="M618" i="9"/>
  <c r="N617" i="9"/>
  <c r="M617" i="9"/>
  <c r="N616" i="9"/>
  <c r="M616" i="9"/>
  <c r="N615" i="9"/>
  <c r="M615" i="9"/>
  <c r="N614" i="9"/>
  <c r="M614" i="9"/>
  <c r="N613" i="9"/>
  <c r="M613" i="9"/>
  <c r="N612" i="9"/>
  <c r="M612" i="9"/>
  <c r="N611" i="9"/>
  <c r="M611" i="9"/>
  <c r="N610" i="9"/>
  <c r="M610" i="9"/>
  <c r="N609" i="9"/>
  <c r="M609" i="9"/>
  <c r="N608" i="9"/>
  <c r="M608" i="9"/>
  <c r="N607" i="9"/>
  <c r="M607" i="9"/>
  <c r="N606" i="9"/>
  <c r="M606" i="9"/>
  <c r="N605" i="9"/>
  <c r="M605" i="9"/>
  <c r="N604" i="9"/>
  <c r="M604" i="9"/>
  <c r="N603" i="9"/>
  <c r="M603" i="9"/>
  <c r="N602" i="9"/>
  <c r="M602" i="9"/>
  <c r="N601" i="9"/>
  <c r="M601" i="9"/>
  <c r="N600" i="9"/>
  <c r="M600" i="9"/>
  <c r="N599" i="9"/>
  <c r="M599" i="9"/>
  <c r="N598" i="9"/>
  <c r="M598" i="9"/>
  <c r="N597" i="9"/>
  <c r="M597" i="9"/>
  <c r="N596" i="9"/>
  <c r="M596" i="9"/>
  <c r="N595" i="9"/>
  <c r="M595" i="9"/>
  <c r="N594" i="9"/>
  <c r="M594" i="9"/>
  <c r="N593" i="9"/>
  <c r="M593" i="9"/>
  <c r="N592" i="9"/>
  <c r="M592" i="9"/>
  <c r="N591" i="9"/>
  <c r="M591" i="9"/>
  <c r="N590" i="9"/>
  <c r="M590" i="9"/>
  <c r="N589" i="9"/>
  <c r="M589" i="9"/>
  <c r="N588" i="9"/>
  <c r="M588" i="9"/>
  <c r="N587" i="9"/>
  <c r="M587" i="9"/>
  <c r="N586" i="9"/>
  <c r="M586" i="9"/>
  <c r="N585" i="9"/>
  <c r="M585" i="9"/>
  <c r="N584" i="9"/>
  <c r="M584" i="9"/>
  <c r="N583" i="9"/>
  <c r="M583" i="9"/>
  <c r="N582" i="9"/>
  <c r="M582" i="9"/>
  <c r="N581" i="9"/>
  <c r="M581" i="9"/>
  <c r="N580" i="9"/>
  <c r="M580" i="9"/>
  <c r="N579" i="9"/>
  <c r="M579" i="9"/>
  <c r="N578" i="9"/>
  <c r="M578" i="9"/>
  <c r="N577" i="9"/>
  <c r="M577" i="9"/>
  <c r="N576" i="9"/>
  <c r="M576" i="9"/>
  <c r="N575" i="9"/>
  <c r="M575" i="9"/>
  <c r="N574" i="9"/>
  <c r="M574" i="9"/>
  <c r="N573" i="9"/>
  <c r="M573" i="9"/>
  <c r="N572" i="9"/>
  <c r="M572" i="9"/>
  <c r="N571" i="9"/>
  <c r="M571" i="9"/>
  <c r="N570" i="9"/>
  <c r="M570" i="9"/>
  <c r="N569" i="9"/>
  <c r="M569" i="9"/>
  <c r="N568" i="9"/>
  <c r="M568" i="9"/>
  <c r="N567" i="9"/>
  <c r="M567" i="9"/>
  <c r="N566" i="9"/>
  <c r="M566" i="9"/>
  <c r="N565" i="9"/>
  <c r="M565" i="9"/>
  <c r="N564" i="9"/>
  <c r="M564" i="9"/>
  <c r="N563" i="9"/>
  <c r="M563" i="9"/>
  <c r="N562" i="9"/>
  <c r="M562" i="9"/>
  <c r="N561" i="9"/>
  <c r="M561" i="9"/>
  <c r="N560" i="9"/>
  <c r="M560" i="9"/>
  <c r="N559" i="9"/>
  <c r="M559" i="9"/>
  <c r="N558" i="9"/>
  <c r="M558" i="9"/>
  <c r="N557" i="9"/>
  <c r="M557" i="9"/>
  <c r="N556" i="9"/>
  <c r="M556" i="9"/>
  <c r="N555" i="9"/>
  <c r="M555" i="9"/>
  <c r="N554" i="9"/>
  <c r="M554" i="9"/>
  <c r="N553" i="9"/>
  <c r="M553" i="9"/>
  <c r="N552" i="9"/>
  <c r="M552" i="9"/>
  <c r="N551" i="9"/>
  <c r="M551" i="9"/>
  <c r="N550" i="9"/>
  <c r="M550" i="9"/>
  <c r="N549" i="9"/>
  <c r="M549" i="9"/>
  <c r="N548" i="9"/>
  <c r="M548" i="9"/>
  <c r="N547" i="9"/>
  <c r="M547" i="9"/>
  <c r="N546" i="9"/>
  <c r="M546" i="9"/>
  <c r="N545" i="9"/>
  <c r="M545" i="9"/>
  <c r="N544" i="9"/>
  <c r="M544" i="9"/>
  <c r="N543" i="9"/>
  <c r="M543" i="9"/>
  <c r="N542" i="9"/>
  <c r="M542" i="9"/>
  <c r="N541" i="9"/>
  <c r="M541" i="9"/>
  <c r="N540" i="9"/>
  <c r="M540" i="9"/>
  <c r="N539" i="9"/>
  <c r="M539" i="9"/>
  <c r="N538" i="9"/>
  <c r="M538" i="9"/>
  <c r="N537" i="9"/>
  <c r="M537" i="9"/>
  <c r="N536" i="9"/>
  <c r="M536" i="9"/>
  <c r="N535" i="9"/>
  <c r="M535" i="9"/>
  <c r="N534" i="9"/>
  <c r="M534" i="9"/>
  <c r="N533" i="9"/>
  <c r="M533" i="9"/>
  <c r="N532" i="9"/>
  <c r="M532" i="9"/>
  <c r="N531" i="9"/>
  <c r="M531" i="9"/>
  <c r="N530" i="9"/>
  <c r="M530" i="9"/>
  <c r="N529" i="9"/>
  <c r="M529" i="9"/>
  <c r="N528" i="9"/>
  <c r="M528" i="9"/>
  <c r="N527" i="9"/>
  <c r="M527" i="9"/>
  <c r="N526" i="9"/>
  <c r="M526" i="9"/>
  <c r="N525" i="9"/>
  <c r="M525" i="9"/>
  <c r="N524" i="9"/>
  <c r="M524" i="9"/>
  <c r="N523" i="9"/>
  <c r="M523" i="9"/>
  <c r="N522" i="9"/>
  <c r="M522" i="9"/>
  <c r="N521" i="9"/>
  <c r="M521" i="9"/>
  <c r="N520" i="9"/>
  <c r="M520" i="9"/>
  <c r="N519" i="9"/>
  <c r="M519" i="9"/>
  <c r="N518" i="9"/>
  <c r="M518" i="9"/>
  <c r="N517" i="9"/>
  <c r="M517" i="9"/>
  <c r="N516" i="9"/>
  <c r="M516" i="9"/>
  <c r="N515" i="9"/>
  <c r="M515" i="9"/>
  <c r="N514" i="9"/>
  <c r="M514" i="9"/>
  <c r="N513" i="9"/>
  <c r="M513" i="9"/>
  <c r="N512" i="9"/>
  <c r="M512" i="9"/>
  <c r="N511" i="9"/>
  <c r="M511" i="9"/>
  <c r="N510" i="9"/>
  <c r="M510" i="9"/>
  <c r="N509" i="9"/>
  <c r="M509" i="9"/>
  <c r="N508" i="9"/>
  <c r="M508" i="9"/>
  <c r="N507" i="9"/>
  <c r="M507" i="9"/>
  <c r="N506" i="9"/>
  <c r="M506" i="9"/>
  <c r="N505" i="9"/>
  <c r="M505" i="9"/>
  <c r="N504" i="9"/>
  <c r="M504" i="9"/>
  <c r="N503" i="9"/>
  <c r="M503" i="9"/>
  <c r="N502" i="9"/>
  <c r="M502" i="9"/>
  <c r="N501" i="9"/>
  <c r="M501" i="9"/>
  <c r="N500" i="9"/>
  <c r="M500" i="9"/>
  <c r="N499" i="9"/>
  <c r="M499" i="9"/>
  <c r="N498" i="9"/>
  <c r="M498" i="9"/>
  <c r="N497" i="9"/>
  <c r="M497" i="9"/>
  <c r="N496" i="9"/>
  <c r="M496" i="9"/>
  <c r="N495" i="9"/>
  <c r="M495" i="9"/>
  <c r="N494" i="9"/>
  <c r="M494" i="9"/>
  <c r="N493" i="9"/>
  <c r="M493" i="9"/>
  <c r="N492" i="9"/>
  <c r="M492" i="9"/>
  <c r="N491" i="9"/>
  <c r="M491" i="9"/>
  <c r="N490" i="9"/>
  <c r="M490" i="9"/>
  <c r="N489" i="9"/>
  <c r="M489" i="9"/>
  <c r="N488" i="9"/>
  <c r="M488" i="9"/>
  <c r="N487" i="9"/>
  <c r="M487" i="9"/>
  <c r="N486" i="9"/>
  <c r="M486" i="9"/>
  <c r="N485" i="9"/>
  <c r="M485" i="9"/>
  <c r="N484" i="9"/>
  <c r="M484" i="9"/>
  <c r="N483" i="9"/>
  <c r="M483" i="9"/>
  <c r="N482" i="9"/>
  <c r="M482" i="9"/>
  <c r="N481" i="9"/>
  <c r="M481" i="9"/>
  <c r="N480" i="9"/>
  <c r="M480" i="9"/>
  <c r="N479" i="9"/>
  <c r="M479" i="9"/>
  <c r="N478" i="9"/>
  <c r="M478" i="9"/>
  <c r="N477" i="9"/>
  <c r="M477" i="9"/>
  <c r="N476" i="9"/>
  <c r="M476" i="9"/>
  <c r="N475" i="9"/>
  <c r="M475" i="9"/>
  <c r="N474" i="9"/>
  <c r="M474" i="9"/>
  <c r="N473" i="9"/>
  <c r="M473" i="9"/>
  <c r="N472" i="9"/>
  <c r="M472" i="9"/>
  <c r="N471" i="9"/>
  <c r="M471" i="9"/>
  <c r="N470" i="9"/>
  <c r="M470" i="9"/>
  <c r="N469" i="9"/>
  <c r="M469" i="9"/>
  <c r="N468" i="9"/>
  <c r="M468" i="9"/>
  <c r="N467" i="9"/>
  <c r="M467" i="9"/>
  <c r="N466" i="9"/>
  <c r="M466" i="9"/>
  <c r="N465" i="9"/>
  <c r="M465" i="9"/>
  <c r="N464" i="9"/>
  <c r="M464" i="9"/>
  <c r="N463" i="9"/>
  <c r="M463" i="9"/>
  <c r="N462" i="9"/>
  <c r="M462" i="9"/>
  <c r="N461" i="9"/>
  <c r="M461" i="9"/>
  <c r="N460" i="9"/>
  <c r="M460" i="9"/>
  <c r="N459" i="9"/>
  <c r="M459" i="9"/>
  <c r="N458" i="9"/>
  <c r="M458" i="9"/>
  <c r="N457" i="9"/>
  <c r="M457" i="9"/>
  <c r="N456" i="9"/>
  <c r="M456" i="9"/>
  <c r="N455" i="9"/>
  <c r="M455" i="9"/>
  <c r="N454" i="9"/>
  <c r="M454" i="9"/>
  <c r="N453" i="9"/>
  <c r="M453" i="9"/>
  <c r="N452" i="9"/>
  <c r="M452" i="9"/>
  <c r="N451" i="9"/>
  <c r="M451" i="9"/>
  <c r="N450" i="9"/>
  <c r="M450" i="9"/>
  <c r="N449" i="9"/>
  <c r="M449" i="9"/>
  <c r="N448" i="9"/>
  <c r="M448" i="9"/>
  <c r="N447" i="9"/>
  <c r="M447" i="9"/>
  <c r="N446" i="9"/>
  <c r="M446" i="9"/>
  <c r="N445" i="9"/>
  <c r="M445" i="9"/>
  <c r="N444" i="9"/>
  <c r="M444" i="9"/>
  <c r="N443" i="9"/>
  <c r="M443" i="9"/>
  <c r="N442" i="9"/>
  <c r="M442" i="9"/>
  <c r="N441" i="9"/>
  <c r="M441" i="9"/>
  <c r="N440" i="9"/>
  <c r="M440" i="9"/>
  <c r="N439" i="9"/>
  <c r="M439" i="9"/>
  <c r="N438" i="9"/>
  <c r="M438" i="9"/>
  <c r="N437" i="9"/>
  <c r="M437" i="9"/>
  <c r="N436" i="9"/>
  <c r="M436" i="9"/>
  <c r="N435" i="9"/>
  <c r="M435" i="9"/>
  <c r="N434" i="9"/>
  <c r="M434" i="9"/>
  <c r="N433" i="9"/>
  <c r="M433" i="9"/>
  <c r="N432" i="9"/>
  <c r="M432" i="9"/>
  <c r="N431" i="9"/>
  <c r="M431" i="9"/>
  <c r="N430" i="9"/>
  <c r="M430" i="9"/>
  <c r="N429" i="9"/>
  <c r="M429" i="9"/>
  <c r="N428" i="9"/>
  <c r="M428" i="9"/>
  <c r="N427" i="9"/>
  <c r="M427" i="9"/>
  <c r="N426" i="9"/>
  <c r="M426" i="9"/>
  <c r="N425" i="9"/>
  <c r="M425" i="9"/>
  <c r="N424" i="9"/>
  <c r="M424" i="9"/>
  <c r="N423" i="9"/>
  <c r="M423" i="9"/>
  <c r="N422" i="9"/>
  <c r="M422" i="9"/>
  <c r="N421" i="9"/>
  <c r="M421" i="9"/>
  <c r="N420" i="9"/>
  <c r="M420" i="9"/>
  <c r="N419" i="9"/>
  <c r="M419" i="9"/>
  <c r="N418" i="9"/>
  <c r="M418" i="9"/>
  <c r="N417" i="9"/>
  <c r="M417" i="9"/>
  <c r="N416" i="9"/>
  <c r="M416" i="9"/>
  <c r="N415" i="9"/>
  <c r="M415" i="9"/>
  <c r="N414" i="9"/>
  <c r="M414" i="9"/>
  <c r="N413" i="9"/>
  <c r="M413" i="9"/>
  <c r="N412" i="9"/>
  <c r="M412" i="9"/>
  <c r="N411" i="9"/>
  <c r="M411" i="9"/>
  <c r="N410" i="9"/>
  <c r="M410" i="9"/>
  <c r="N409" i="9"/>
  <c r="M409" i="9"/>
  <c r="N408" i="9"/>
  <c r="M408" i="9"/>
  <c r="N407" i="9"/>
  <c r="M407" i="9"/>
  <c r="N406" i="9"/>
  <c r="M406" i="9"/>
  <c r="N405" i="9"/>
  <c r="M405" i="9"/>
  <c r="N404" i="9"/>
  <c r="M404" i="9"/>
  <c r="N403" i="9"/>
  <c r="M403" i="9"/>
  <c r="N402" i="9"/>
  <c r="M402" i="9"/>
  <c r="N401" i="9"/>
  <c r="M401" i="9"/>
  <c r="N400" i="9"/>
  <c r="M400" i="9"/>
  <c r="N399" i="9"/>
  <c r="M399" i="9"/>
  <c r="N398" i="9"/>
  <c r="M398" i="9"/>
  <c r="N397" i="9"/>
  <c r="M397" i="9"/>
  <c r="N396" i="9"/>
  <c r="M396" i="9"/>
  <c r="N395" i="9"/>
  <c r="M395" i="9"/>
  <c r="N394" i="9"/>
  <c r="M394" i="9"/>
  <c r="N393" i="9"/>
  <c r="M393" i="9"/>
  <c r="N392" i="9"/>
  <c r="M392" i="9"/>
  <c r="N391" i="9"/>
  <c r="M391" i="9"/>
  <c r="N390" i="9"/>
  <c r="M390" i="9"/>
  <c r="N389" i="9"/>
  <c r="M389" i="9"/>
  <c r="N388" i="9"/>
  <c r="M388" i="9"/>
  <c r="N387" i="9"/>
  <c r="M387" i="9"/>
  <c r="N386" i="9"/>
  <c r="M386" i="9"/>
  <c r="N385" i="9"/>
  <c r="M385" i="9"/>
  <c r="N384" i="9"/>
  <c r="M384" i="9"/>
  <c r="N383" i="9"/>
  <c r="M383" i="9"/>
  <c r="N382" i="9"/>
  <c r="M382" i="9"/>
  <c r="N381" i="9"/>
  <c r="M381" i="9"/>
  <c r="N380" i="9"/>
  <c r="M380" i="9"/>
  <c r="N379" i="9"/>
  <c r="M379" i="9"/>
  <c r="N378" i="9"/>
  <c r="M378" i="9"/>
  <c r="N377" i="9"/>
  <c r="M377" i="9"/>
  <c r="N376" i="9"/>
  <c r="M376" i="9"/>
  <c r="N375" i="9"/>
  <c r="M375" i="9"/>
  <c r="N374" i="9"/>
  <c r="M374" i="9"/>
  <c r="N373" i="9"/>
  <c r="M373" i="9"/>
  <c r="N372" i="9"/>
  <c r="M372" i="9"/>
  <c r="N371" i="9"/>
  <c r="M371" i="9"/>
  <c r="N370" i="9"/>
  <c r="M370" i="9"/>
  <c r="N369" i="9"/>
  <c r="M369" i="9"/>
  <c r="N368" i="9"/>
  <c r="M368" i="9"/>
  <c r="N367" i="9"/>
  <c r="M367" i="9"/>
  <c r="N366" i="9"/>
  <c r="M366" i="9"/>
  <c r="N365" i="9"/>
  <c r="M365" i="9"/>
  <c r="N364" i="9"/>
  <c r="M364" i="9"/>
  <c r="N363" i="9"/>
  <c r="M363" i="9"/>
  <c r="N362" i="9"/>
  <c r="M362" i="9"/>
  <c r="N361" i="9"/>
  <c r="M361" i="9"/>
  <c r="N360" i="9"/>
  <c r="M360" i="9"/>
  <c r="N359" i="9"/>
  <c r="M359" i="9"/>
  <c r="N358" i="9"/>
  <c r="M358" i="9"/>
  <c r="N357" i="9"/>
  <c r="M357" i="9"/>
  <c r="N356" i="9"/>
  <c r="M356" i="9"/>
  <c r="N355" i="9"/>
  <c r="M355" i="9"/>
  <c r="N354" i="9"/>
  <c r="M354" i="9"/>
  <c r="N353" i="9"/>
  <c r="M353" i="9"/>
  <c r="N352" i="9"/>
  <c r="M352" i="9"/>
  <c r="N351" i="9"/>
  <c r="M351" i="9"/>
  <c r="N350" i="9"/>
  <c r="M350" i="9"/>
  <c r="N349" i="9"/>
  <c r="M349" i="9"/>
  <c r="N348" i="9"/>
  <c r="M348" i="9"/>
  <c r="N347" i="9"/>
  <c r="M347" i="9"/>
  <c r="N346" i="9"/>
  <c r="M346" i="9"/>
  <c r="N345" i="9"/>
  <c r="M345" i="9"/>
  <c r="N344" i="9"/>
  <c r="M344" i="9"/>
  <c r="N343" i="9"/>
  <c r="M343" i="9"/>
  <c r="N342" i="9"/>
  <c r="M342" i="9"/>
  <c r="N341" i="9"/>
  <c r="M341" i="9"/>
  <c r="N340" i="9"/>
  <c r="M340" i="9"/>
  <c r="N339" i="9"/>
  <c r="M339" i="9"/>
  <c r="N338" i="9"/>
  <c r="M338" i="9"/>
  <c r="N337" i="9"/>
  <c r="M337" i="9"/>
  <c r="N336" i="9"/>
  <c r="M336" i="9"/>
  <c r="N335" i="9"/>
  <c r="M335" i="9"/>
  <c r="N334" i="9"/>
  <c r="M334" i="9"/>
  <c r="N333" i="9"/>
  <c r="M333" i="9"/>
  <c r="N332" i="9"/>
  <c r="M332" i="9"/>
  <c r="N331" i="9"/>
  <c r="M331" i="9"/>
  <c r="N330" i="9"/>
  <c r="M330" i="9"/>
  <c r="N329" i="9"/>
  <c r="M329" i="9"/>
  <c r="N328" i="9"/>
  <c r="M328" i="9"/>
  <c r="N327" i="9"/>
  <c r="M327" i="9"/>
  <c r="N326" i="9"/>
  <c r="M326" i="9"/>
  <c r="N325" i="9"/>
  <c r="M325" i="9"/>
  <c r="N324" i="9"/>
  <c r="M324" i="9"/>
  <c r="N323" i="9"/>
  <c r="M323" i="9"/>
  <c r="N322" i="9"/>
  <c r="M322" i="9"/>
  <c r="N321" i="9"/>
  <c r="M321" i="9"/>
  <c r="N320" i="9"/>
  <c r="M320" i="9"/>
  <c r="N319" i="9"/>
  <c r="M319" i="9"/>
  <c r="N318" i="9"/>
  <c r="M318" i="9"/>
  <c r="N317" i="9"/>
  <c r="M317" i="9"/>
  <c r="N316" i="9"/>
  <c r="M316" i="9"/>
  <c r="N315" i="9"/>
  <c r="M315" i="9"/>
  <c r="N314" i="9"/>
  <c r="M314" i="9"/>
  <c r="N313" i="9"/>
  <c r="M313" i="9"/>
  <c r="N312" i="9"/>
  <c r="M312" i="9"/>
  <c r="N311" i="9"/>
  <c r="M311" i="9"/>
  <c r="N310" i="9"/>
  <c r="M310" i="9"/>
  <c r="N309" i="9"/>
  <c r="M309" i="9"/>
  <c r="N308" i="9"/>
  <c r="M308" i="9"/>
  <c r="N307" i="9"/>
  <c r="M307" i="9"/>
  <c r="N306" i="9"/>
  <c r="M306" i="9"/>
  <c r="N305" i="9"/>
  <c r="M305" i="9"/>
  <c r="N304" i="9"/>
  <c r="M304" i="9"/>
  <c r="N303" i="9"/>
  <c r="M303" i="9"/>
  <c r="N302" i="9"/>
  <c r="M302" i="9"/>
  <c r="N301" i="9"/>
  <c r="M301" i="9"/>
  <c r="N300" i="9"/>
  <c r="M300" i="9"/>
  <c r="N299" i="9"/>
  <c r="M299" i="9"/>
  <c r="N298" i="9"/>
  <c r="M298" i="9"/>
  <c r="N297" i="9"/>
  <c r="M297" i="9"/>
  <c r="N296" i="9"/>
  <c r="M296" i="9"/>
  <c r="N295" i="9"/>
  <c r="M295" i="9"/>
  <c r="N294" i="9"/>
  <c r="M294" i="9"/>
  <c r="N293" i="9"/>
  <c r="M293" i="9"/>
  <c r="N292" i="9"/>
  <c r="M292" i="9"/>
  <c r="N291" i="9"/>
  <c r="M291" i="9"/>
  <c r="N290" i="9"/>
  <c r="M290" i="9"/>
  <c r="N289" i="9"/>
  <c r="M289" i="9"/>
  <c r="N288" i="9"/>
  <c r="M288" i="9"/>
  <c r="N287" i="9"/>
  <c r="M287" i="9"/>
  <c r="N286" i="9"/>
  <c r="M286" i="9"/>
  <c r="N285" i="9"/>
  <c r="M285" i="9"/>
  <c r="N284" i="9"/>
  <c r="M284" i="9"/>
  <c r="N283" i="9"/>
  <c r="M283" i="9"/>
  <c r="N282" i="9"/>
  <c r="M282" i="9"/>
  <c r="N281" i="9"/>
  <c r="M281" i="9"/>
  <c r="N280" i="9"/>
  <c r="M280" i="9"/>
  <c r="N279" i="9"/>
  <c r="M279" i="9"/>
  <c r="N278" i="9"/>
  <c r="M278" i="9"/>
  <c r="N277" i="9"/>
  <c r="M277" i="9"/>
  <c r="N276" i="9"/>
  <c r="M276" i="9"/>
  <c r="N275" i="9"/>
  <c r="M275" i="9"/>
  <c r="N274" i="9"/>
  <c r="M274" i="9"/>
  <c r="N273" i="9"/>
  <c r="M273" i="9"/>
  <c r="N272" i="9"/>
  <c r="M272" i="9"/>
  <c r="N271" i="9"/>
  <c r="M271" i="9"/>
  <c r="N270" i="9"/>
  <c r="M270" i="9"/>
  <c r="N269" i="9"/>
  <c r="M269" i="9"/>
  <c r="N268" i="9"/>
  <c r="M268" i="9"/>
  <c r="N267" i="9"/>
  <c r="M267" i="9"/>
  <c r="N266" i="9"/>
  <c r="M266" i="9"/>
  <c r="N265" i="9"/>
  <c r="M265" i="9"/>
  <c r="N264" i="9"/>
  <c r="M264" i="9"/>
  <c r="N263" i="9"/>
  <c r="M263" i="9"/>
  <c r="N262" i="9"/>
  <c r="M262" i="9"/>
  <c r="N261" i="9"/>
  <c r="M261" i="9"/>
  <c r="N260" i="9"/>
  <c r="M260" i="9"/>
  <c r="N259" i="9"/>
  <c r="M259" i="9"/>
  <c r="N258" i="9"/>
  <c r="M258" i="9"/>
  <c r="N257" i="9"/>
  <c r="M257" i="9"/>
  <c r="N256" i="9"/>
  <c r="M256" i="9"/>
  <c r="N255" i="9"/>
  <c r="M255" i="9"/>
  <c r="N254" i="9"/>
  <c r="M254" i="9"/>
  <c r="N253" i="9"/>
  <c r="M253" i="9"/>
  <c r="N252" i="9"/>
  <c r="M252" i="9"/>
  <c r="N251" i="9"/>
  <c r="M251" i="9"/>
  <c r="N250" i="9"/>
  <c r="M250" i="9"/>
  <c r="N249" i="9"/>
  <c r="M249" i="9"/>
  <c r="N248" i="9"/>
  <c r="M248" i="9"/>
  <c r="N247" i="9"/>
  <c r="M247" i="9"/>
  <c r="N246" i="9"/>
  <c r="M246" i="9"/>
  <c r="N245" i="9"/>
  <c r="M245" i="9"/>
  <c r="N244" i="9"/>
  <c r="M244" i="9"/>
  <c r="N243" i="9"/>
  <c r="M243" i="9"/>
  <c r="N242" i="9"/>
  <c r="M242" i="9"/>
  <c r="N241" i="9"/>
  <c r="M241" i="9"/>
  <c r="N240" i="9"/>
  <c r="M240" i="9"/>
  <c r="N239" i="9"/>
  <c r="M239" i="9"/>
  <c r="N238" i="9"/>
  <c r="M238" i="9"/>
  <c r="N237" i="9"/>
  <c r="M237" i="9"/>
  <c r="N236" i="9"/>
  <c r="M236" i="9"/>
  <c r="N235" i="9"/>
  <c r="M235" i="9"/>
  <c r="N234" i="9"/>
  <c r="M234" i="9"/>
  <c r="N233" i="9"/>
  <c r="M233" i="9"/>
  <c r="N232" i="9"/>
  <c r="M232" i="9"/>
  <c r="N231" i="9"/>
  <c r="M231" i="9"/>
  <c r="N230" i="9"/>
  <c r="M230" i="9"/>
  <c r="N229" i="9"/>
  <c r="M229" i="9"/>
  <c r="N228" i="9"/>
  <c r="M228" i="9"/>
  <c r="N227" i="9"/>
  <c r="M227" i="9"/>
  <c r="N226" i="9"/>
  <c r="M226" i="9"/>
  <c r="N225" i="9"/>
  <c r="M225" i="9"/>
  <c r="N224" i="9"/>
  <c r="M224" i="9"/>
  <c r="N223" i="9"/>
  <c r="M223" i="9"/>
  <c r="N222" i="9"/>
  <c r="M222" i="9"/>
  <c r="N221" i="9"/>
  <c r="M221" i="9"/>
  <c r="N220" i="9"/>
  <c r="M220" i="9"/>
  <c r="N219" i="9"/>
  <c r="M219" i="9"/>
  <c r="N218" i="9"/>
  <c r="M218" i="9"/>
  <c r="N217" i="9"/>
  <c r="M217" i="9"/>
  <c r="N216" i="9"/>
  <c r="M216" i="9"/>
  <c r="N215" i="9"/>
  <c r="M215" i="9"/>
  <c r="N214" i="9"/>
  <c r="M214" i="9"/>
  <c r="N213" i="9"/>
  <c r="M213" i="9"/>
  <c r="N212" i="9"/>
  <c r="M212" i="9"/>
  <c r="N211" i="9"/>
  <c r="M211" i="9"/>
  <c r="N210" i="9"/>
  <c r="M210" i="9"/>
  <c r="N209" i="9"/>
  <c r="M209" i="9"/>
  <c r="N208" i="9"/>
  <c r="M208" i="9"/>
  <c r="N207" i="9"/>
  <c r="M207" i="9"/>
  <c r="N206" i="9"/>
  <c r="M206" i="9"/>
  <c r="N205" i="9"/>
  <c r="M205" i="9"/>
  <c r="N204" i="9"/>
  <c r="M204" i="9"/>
  <c r="N203" i="9"/>
  <c r="M203" i="9"/>
  <c r="N202" i="9"/>
  <c r="M202" i="9"/>
  <c r="N201" i="9"/>
  <c r="M201" i="9"/>
  <c r="N200" i="9"/>
  <c r="M200" i="9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O857" i="9" l="1"/>
  <c r="O748" i="9"/>
  <c r="O851" i="9"/>
  <c r="O711" i="9"/>
  <c r="O881" i="9"/>
  <c r="O906" i="9"/>
  <c r="O910" i="9"/>
  <c r="O918" i="9"/>
  <c r="O928" i="9"/>
  <c r="O931" i="9"/>
  <c r="O97" i="9"/>
  <c r="O131" i="9"/>
  <c r="O161" i="9"/>
  <c r="O285" i="9"/>
  <c r="O289" i="9"/>
  <c r="O293" i="9"/>
  <c r="O301" i="9"/>
  <c r="O331" i="9"/>
  <c r="O558" i="9"/>
  <c r="O577" i="9"/>
  <c r="O588" i="9"/>
  <c r="O618" i="9"/>
  <c r="O626" i="9"/>
  <c r="O784" i="9"/>
  <c r="O788" i="9"/>
  <c r="O317" i="9"/>
  <c r="O402" i="9"/>
  <c r="O701" i="9"/>
  <c r="O732" i="9"/>
  <c r="O761" i="9"/>
  <c r="O769" i="9"/>
  <c r="O831" i="9"/>
  <c r="O905" i="9"/>
  <c r="O428" i="9"/>
  <c r="O452" i="9"/>
  <c r="O560" i="9"/>
  <c r="O568" i="9"/>
  <c r="O605" i="9"/>
  <c r="O627" i="9"/>
  <c r="O794" i="9"/>
  <c r="O805" i="9"/>
  <c r="O828" i="9"/>
  <c r="O510" i="9"/>
  <c r="O126" i="9"/>
  <c r="O183" i="9"/>
  <c r="O207" i="9"/>
  <c r="O269" i="9"/>
  <c r="O279" i="9"/>
  <c r="O361" i="9"/>
  <c r="O372" i="9"/>
  <c r="O417" i="9"/>
  <c r="O420" i="9"/>
  <c r="O424" i="9"/>
  <c r="O540" i="9"/>
  <c r="O938" i="9"/>
  <c r="O26" i="9"/>
  <c r="O832" i="9"/>
  <c r="O280" i="9"/>
  <c r="O296" i="9"/>
  <c r="O307" i="9"/>
  <c r="O323" i="9"/>
  <c r="O327" i="9"/>
  <c r="O338" i="9"/>
  <c r="O342" i="9"/>
  <c r="O345" i="9"/>
  <c r="O349" i="9"/>
  <c r="O352" i="9"/>
  <c r="O365" i="9"/>
  <c r="O373" i="9"/>
  <c r="O404" i="9"/>
  <c r="O421" i="9"/>
  <c r="O425" i="9"/>
  <c r="O572" i="9"/>
  <c r="O625" i="9"/>
  <c r="O725" i="9"/>
  <c r="O814" i="9"/>
  <c r="O19" i="9"/>
  <c r="O531" i="9"/>
  <c r="O535" i="9"/>
  <c r="O17" i="9"/>
  <c r="O32" i="9"/>
  <c r="O69" i="9"/>
  <c r="O435" i="9"/>
  <c r="O485" i="9"/>
  <c r="O751" i="9"/>
  <c r="O923" i="9"/>
  <c r="O15" i="9"/>
  <c r="O18" i="9"/>
  <c r="O22" i="9"/>
  <c r="O29" i="9"/>
  <c r="O33" i="9"/>
  <c r="O37" i="9"/>
  <c r="O45" i="9"/>
  <c r="O49" i="9"/>
  <c r="O52" i="9"/>
  <c r="O62" i="9"/>
  <c r="O66" i="9"/>
  <c r="O70" i="9"/>
  <c r="O74" i="9"/>
  <c r="O78" i="9"/>
  <c r="O82" i="9"/>
  <c r="O86" i="9"/>
  <c r="O90" i="9"/>
  <c r="O94" i="9"/>
  <c r="O306" i="9"/>
  <c r="O348" i="9"/>
  <c r="O581" i="9"/>
  <c r="O600" i="9"/>
  <c r="O604" i="9"/>
  <c r="O608" i="9"/>
  <c r="O630" i="9"/>
  <c r="O834" i="9"/>
  <c r="O880" i="9"/>
  <c r="O98" i="9"/>
  <c r="O136" i="9"/>
  <c r="O144" i="9"/>
  <c r="O158" i="9"/>
  <c r="O180" i="9"/>
  <c r="O216" i="9"/>
  <c r="O513" i="9"/>
  <c r="O524" i="9"/>
  <c r="O648" i="9"/>
  <c r="O664" i="9"/>
  <c r="O695" i="9"/>
  <c r="O705" i="9"/>
  <c r="O720" i="9"/>
  <c r="O921" i="9"/>
  <c r="O35" i="9"/>
  <c r="O60" i="9"/>
  <c r="O64" i="9"/>
  <c r="O213" i="9"/>
  <c r="O221" i="9"/>
  <c r="O237" i="9"/>
  <c r="O245" i="9"/>
  <c r="O253" i="9"/>
  <c r="O264" i="9"/>
  <c r="O405" i="9"/>
  <c r="O426" i="9"/>
  <c r="O434" i="9"/>
  <c r="O466" i="9"/>
  <c r="O525" i="9"/>
  <c r="O731" i="9"/>
  <c r="O742" i="9"/>
  <c r="O754" i="9"/>
  <c r="O779" i="9"/>
  <c r="O798" i="9"/>
  <c r="O802" i="9"/>
  <c r="O813" i="9"/>
  <c r="O821" i="9"/>
  <c r="O825" i="9"/>
  <c r="O829" i="9"/>
  <c r="O833" i="9"/>
  <c r="O843" i="9"/>
  <c r="O847" i="9"/>
  <c r="O855" i="9"/>
  <c r="O863" i="9"/>
  <c r="O867" i="9"/>
  <c r="O871" i="9"/>
  <c r="O882" i="9"/>
  <c r="O885" i="9"/>
  <c r="O889" i="9"/>
  <c r="O893" i="9"/>
  <c r="O900" i="9"/>
  <c r="O922" i="9"/>
  <c r="O935" i="9"/>
  <c r="O939" i="9"/>
  <c r="O360" i="9"/>
  <c r="O286" i="9"/>
  <c r="O294" i="9"/>
  <c r="O302" i="9"/>
  <c r="O321" i="9"/>
  <c r="O325" i="9"/>
  <c r="O351" i="9"/>
  <c r="O415" i="9"/>
  <c r="O419" i="9"/>
  <c r="O537" i="9"/>
  <c r="O571" i="9"/>
  <c r="O575" i="9"/>
  <c r="O590" i="9"/>
  <c r="O601" i="9"/>
  <c r="O616" i="9"/>
  <c r="O634" i="9"/>
  <c r="O637" i="9"/>
  <c r="O744" i="9"/>
  <c r="O765" i="9"/>
  <c r="O789" i="9"/>
  <c r="O796" i="9"/>
  <c r="O804" i="9"/>
  <c r="O827" i="9"/>
  <c r="O904" i="9"/>
  <c r="O908" i="9"/>
  <c r="O41" i="9"/>
  <c r="O101" i="9"/>
  <c r="O104" i="9"/>
  <c r="O108" i="9"/>
  <c r="O112" i="9"/>
  <c r="O119" i="9"/>
  <c r="O123" i="9"/>
  <c r="O127" i="9"/>
  <c r="O135" i="9"/>
  <c r="O139" i="9"/>
  <c r="O143" i="9"/>
  <c r="O150" i="9"/>
  <c r="O157" i="9"/>
  <c r="O167" i="9"/>
  <c r="O227" i="9"/>
  <c r="O251" i="9"/>
  <c r="O255" i="9"/>
  <c r="O287" i="9"/>
  <c r="O314" i="9"/>
  <c r="O318" i="9"/>
  <c r="O337" i="9"/>
  <c r="O406" i="9"/>
  <c r="O495" i="9"/>
  <c r="O511" i="9"/>
  <c r="O530" i="9"/>
  <c r="O545" i="9"/>
  <c r="O553" i="9"/>
  <c r="O569" i="9"/>
  <c r="O583" i="9"/>
  <c r="O587" i="9"/>
  <c r="O595" i="9"/>
  <c r="O598" i="9"/>
  <c r="O610" i="9"/>
  <c r="O613" i="9"/>
  <c r="O617" i="9"/>
  <c r="O628" i="9"/>
  <c r="O642" i="9"/>
  <c r="O741" i="9"/>
  <c r="O766" i="9"/>
  <c r="O774" i="9"/>
  <c r="O778" i="9"/>
  <c r="O782" i="9"/>
  <c r="O790" i="9"/>
  <c r="O797" i="9"/>
  <c r="O801" i="9"/>
  <c r="O812" i="9"/>
  <c r="O816" i="9"/>
  <c r="O820" i="9"/>
  <c r="O824" i="9"/>
  <c r="O838" i="9"/>
  <c r="O887" i="9"/>
  <c r="O891" i="9"/>
  <c r="O924" i="9"/>
  <c r="O937" i="9"/>
  <c r="O122" i="9"/>
  <c r="O75" i="9"/>
  <c r="O83" i="9"/>
  <c r="O184" i="9"/>
  <c r="O188" i="9"/>
  <c r="O192" i="9"/>
  <c r="O196" i="9"/>
  <c r="O200" i="9"/>
  <c r="O204" i="9"/>
  <c r="O208" i="9"/>
  <c r="O212" i="9"/>
  <c r="O220" i="9"/>
  <c r="O228" i="9"/>
  <c r="O236" i="9"/>
  <c r="O240" i="9"/>
  <c r="O266" i="9"/>
  <c r="O270" i="9"/>
  <c r="O273" i="9"/>
  <c r="O447" i="9"/>
  <c r="O455" i="9"/>
  <c r="O459" i="9"/>
  <c r="O470" i="9"/>
  <c r="O474" i="9"/>
  <c r="O496" i="9"/>
  <c r="O500" i="9"/>
  <c r="O504" i="9"/>
  <c r="O554" i="9"/>
  <c r="O653" i="9"/>
  <c r="O657" i="9"/>
  <c r="O673" i="9"/>
  <c r="O677" i="9"/>
  <c r="O680" i="9"/>
  <c r="O684" i="9"/>
  <c r="O688" i="9"/>
  <c r="O692" i="9"/>
  <c r="O706" i="9"/>
  <c r="O714" i="9"/>
  <c r="O728" i="9"/>
  <c r="O835" i="9"/>
  <c r="O842" i="9"/>
  <c r="O846" i="9"/>
  <c r="O850" i="9"/>
  <c r="O854" i="9"/>
  <c r="O858" i="9"/>
  <c r="O862" i="9"/>
  <c r="O866" i="9"/>
  <c r="O870" i="9"/>
  <c r="O68" i="9"/>
  <c r="O76" i="9"/>
  <c r="O92" i="9"/>
  <c r="O109" i="9"/>
  <c r="O117" i="9"/>
  <c r="O154" i="9"/>
  <c r="O166" i="9"/>
  <c r="O173" i="9"/>
  <c r="O193" i="9"/>
  <c r="O201" i="9"/>
  <c r="O217" i="9"/>
  <c r="O271" i="9"/>
  <c r="O364" i="9"/>
  <c r="O407" i="9"/>
  <c r="O444" i="9"/>
  <c r="O448" i="9"/>
  <c r="O471" i="9"/>
  <c r="O483" i="9"/>
  <c r="O509" i="9"/>
  <c r="O543" i="9"/>
  <c r="O666" i="9"/>
  <c r="O678" i="9"/>
  <c r="O700" i="9"/>
  <c r="O707" i="9"/>
  <c r="O719" i="9"/>
  <c r="O722" i="9"/>
  <c r="O738" i="9"/>
  <c r="O895" i="9"/>
  <c r="O36" i="9"/>
  <c r="O58" i="9"/>
  <c r="O65" i="9"/>
  <c r="O99" i="9"/>
  <c r="O125" i="9"/>
  <c r="O137" i="9"/>
  <c r="O152" i="9"/>
  <c r="O155" i="9"/>
  <c r="O159" i="9"/>
  <c r="O432" i="9"/>
  <c r="O528" i="9"/>
  <c r="O636" i="9"/>
  <c r="O640" i="9"/>
  <c r="O859" i="9"/>
  <c r="O107" i="9"/>
  <c r="O89" i="9"/>
  <c r="O182" i="9"/>
  <c r="O194" i="9"/>
  <c r="O210" i="9"/>
  <c r="O218" i="9"/>
  <c r="O230" i="9"/>
  <c r="O242" i="9"/>
  <c r="O250" i="9"/>
  <c r="O254" i="9"/>
  <c r="O359" i="9"/>
  <c r="O449" i="9"/>
  <c r="O457" i="9"/>
  <c r="O461" i="9"/>
  <c r="O465" i="9"/>
  <c r="O468" i="9"/>
  <c r="O476" i="9"/>
  <c r="O480" i="9"/>
  <c r="O490" i="9"/>
  <c r="O544" i="9"/>
  <c r="O651" i="9"/>
  <c r="O655" i="9"/>
  <c r="O659" i="9"/>
  <c r="O663" i="9"/>
  <c r="O667" i="9"/>
  <c r="O671" i="9"/>
  <c r="O682" i="9"/>
  <c r="O686" i="9"/>
  <c r="O723" i="9"/>
  <c r="O726" i="9"/>
  <c r="O875" i="9"/>
  <c r="O9" i="9"/>
  <c r="O47" i="9"/>
  <c r="O258" i="9"/>
  <c r="O281" i="9"/>
  <c r="O362" i="9"/>
  <c r="O384" i="9"/>
  <c r="O559" i="9"/>
  <c r="O620" i="9"/>
  <c r="O710" i="9"/>
  <c r="O793" i="9"/>
  <c r="O10" i="9"/>
  <c r="O16" i="9"/>
  <c r="O23" i="9"/>
  <c r="O48" i="9"/>
  <c r="O61" i="9"/>
  <c r="O95" i="9"/>
  <c r="O113" i="9"/>
  <c r="O138" i="9"/>
  <c r="O153" i="9"/>
  <c r="O156" i="9"/>
  <c r="O179" i="9"/>
  <c r="O181" i="9"/>
  <c r="O185" i="9"/>
  <c r="O219" i="9"/>
  <c r="O247" i="9"/>
  <c r="O259" i="9"/>
  <c r="O322" i="9"/>
  <c r="O326" i="9"/>
  <c r="O341" i="9"/>
  <c r="O353" i="9"/>
  <c r="O377" i="9"/>
  <c r="O381" i="9"/>
  <c r="O385" i="9"/>
  <c r="O389" i="9"/>
  <c r="O396" i="9"/>
  <c r="O427" i="9"/>
  <c r="O443" i="9"/>
  <c r="O472" i="9"/>
  <c r="O493" i="9"/>
  <c r="O516" i="9"/>
  <c r="O534" i="9"/>
  <c r="O542" i="9"/>
  <c r="O570" i="9"/>
  <c r="O580" i="9"/>
  <c r="O606" i="9"/>
  <c r="O650" i="9"/>
  <c r="O665" i="9"/>
  <c r="O679" i="9"/>
  <c r="O687" i="9"/>
  <c r="O691" i="9"/>
  <c r="O743" i="9"/>
  <c r="O764" i="9"/>
  <c r="O767" i="9"/>
  <c r="O836" i="9"/>
  <c r="O886" i="9"/>
  <c r="O894" i="9"/>
  <c r="O903" i="9"/>
  <c r="O911" i="9"/>
  <c r="O927" i="9"/>
  <c r="O195" i="9"/>
  <c r="O288" i="9"/>
  <c r="O475" i="9"/>
  <c r="O777" i="9"/>
  <c r="O176" i="9"/>
  <c r="O649" i="9"/>
  <c r="O87" i="9"/>
  <c r="O211" i="9"/>
  <c r="O274" i="9"/>
  <c r="O579" i="9"/>
  <c r="O609" i="9"/>
  <c r="O672" i="9"/>
  <c r="O717" i="9"/>
  <c r="O845" i="9"/>
  <c r="O13" i="9"/>
  <c r="O169" i="9"/>
  <c r="O376" i="9"/>
  <c r="O811" i="9"/>
  <c r="O11" i="9"/>
  <c r="O31" i="9"/>
  <c r="O34" i="9"/>
  <c r="O38" i="9"/>
  <c r="O55" i="9"/>
  <c r="O77" i="9"/>
  <c r="O96" i="9"/>
  <c r="O106" i="9"/>
  <c r="O121" i="9"/>
  <c r="O124" i="9"/>
  <c r="O128" i="9"/>
  <c r="O147" i="9"/>
  <c r="O160" i="9"/>
  <c r="O178" i="9"/>
  <c r="O186" i="9"/>
  <c r="O197" i="9"/>
  <c r="O205" i="9"/>
  <c r="O248" i="9"/>
  <c r="O252" i="9"/>
  <c r="O283" i="9"/>
  <c r="O305" i="9"/>
  <c r="O308" i="9"/>
  <c r="O357" i="9"/>
  <c r="O363" i="9"/>
  <c r="O374" i="9"/>
  <c r="O410" i="9"/>
  <c r="O436" i="9"/>
  <c r="O440" i="9"/>
  <c r="O473" i="9"/>
  <c r="O497" i="9"/>
  <c r="O520" i="9"/>
  <c r="O550" i="9"/>
  <c r="O557" i="9"/>
  <c r="O565" i="9"/>
  <c r="O585" i="9"/>
  <c r="O631" i="9"/>
  <c r="O654" i="9"/>
  <c r="O704" i="9"/>
  <c r="O708" i="9"/>
  <c r="O727" i="9"/>
  <c r="O733" i="9"/>
  <c r="O737" i="9"/>
  <c r="O757" i="9"/>
  <c r="O791" i="9"/>
  <c r="O815" i="9"/>
  <c r="O861" i="9"/>
  <c r="O869" i="9"/>
  <c r="O876" i="9"/>
  <c r="O901" i="9"/>
  <c r="O79" i="9"/>
  <c r="O656" i="9"/>
  <c r="O676" i="9"/>
  <c r="O785" i="9"/>
  <c r="O116" i="9"/>
  <c r="O392" i="9"/>
  <c r="O690" i="9"/>
  <c r="O232" i="9"/>
  <c r="O244" i="9"/>
  <c r="O873" i="9"/>
  <c r="O336" i="9"/>
  <c r="O460" i="9"/>
  <c r="O479" i="9"/>
  <c r="O529" i="9"/>
  <c r="O591" i="9"/>
  <c r="O612" i="9"/>
  <c r="O668" i="9"/>
  <c r="O803" i="9"/>
  <c r="O130" i="9"/>
  <c r="O563" i="9"/>
  <c r="O21" i="9"/>
  <c r="O28" i="9"/>
  <c r="O56" i="9"/>
  <c r="O63" i="9"/>
  <c r="O67" i="9"/>
  <c r="O100" i="9"/>
  <c r="O129" i="9"/>
  <c r="O140" i="9"/>
  <c r="O148" i="9"/>
  <c r="O165" i="9"/>
  <c r="O168" i="9"/>
  <c r="O172" i="9"/>
  <c r="O175" i="9"/>
  <c r="O214" i="9"/>
  <c r="O225" i="9"/>
  <c r="O241" i="9"/>
  <c r="O249" i="9"/>
  <c r="O257" i="9"/>
  <c r="O299" i="9"/>
  <c r="O303" i="9"/>
  <c r="O339" i="9"/>
  <c r="O346" i="9"/>
  <c r="O367" i="9"/>
  <c r="O375" i="9"/>
  <c r="O379" i="9"/>
  <c r="O394" i="9"/>
  <c r="O398" i="9"/>
  <c r="O414" i="9"/>
  <c r="O429" i="9"/>
  <c r="O463" i="9"/>
  <c r="O518" i="9"/>
  <c r="O532" i="9"/>
  <c r="O536" i="9"/>
  <c r="O547" i="9"/>
  <c r="O582" i="9"/>
  <c r="O597" i="9"/>
  <c r="O623" i="9"/>
  <c r="O641" i="9"/>
  <c r="O696" i="9"/>
  <c r="O699" i="9"/>
  <c r="O709" i="9"/>
  <c r="O745" i="9"/>
  <c r="O749" i="9"/>
  <c r="O753" i="9"/>
  <c r="O758" i="9"/>
  <c r="O762" i="9"/>
  <c r="O772" i="9"/>
  <c r="O795" i="9"/>
  <c r="O892" i="9"/>
  <c r="O917" i="9"/>
  <c r="O24" i="9"/>
  <c r="O30" i="9"/>
  <c r="O53" i="9"/>
  <c r="O59" i="9"/>
  <c r="O84" i="9"/>
  <c r="O91" i="9"/>
  <c r="O114" i="9"/>
  <c r="O120" i="9"/>
  <c r="O145" i="9"/>
  <c r="O151" i="9"/>
  <c r="O174" i="9"/>
  <c r="O202" i="9"/>
  <c r="O209" i="9"/>
  <c r="O231" i="9"/>
  <c r="O388" i="9"/>
  <c r="O399" i="9"/>
  <c r="O514" i="9"/>
  <c r="O730" i="9"/>
  <c r="O27" i="9"/>
  <c r="O51" i="9"/>
  <c r="O57" i="9"/>
  <c r="O81" i="9"/>
  <c r="O88" i="9"/>
  <c r="O111" i="9"/>
  <c r="O118" i="9"/>
  <c r="O142" i="9"/>
  <c r="O149" i="9"/>
  <c r="O171" i="9"/>
  <c r="O177" i="9"/>
  <c r="O199" i="9"/>
  <c r="O206" i="9"/>
  <c r="O224" i="9"/>
  <c r="O276" i="9"/>
  <c r="O282" i="9"/>
  <c r="O333" i="9"/>
  <c r="O344" i="9"/>
  <c r="O423" i="9"/>
  <c r="O533" i="9"/>
  <c r="O721" i="9"/>
  <c r="O724" i="9"/>
  <c r="O770" i="9"/>
  <c r="O7" i="9"/>
  <c r="O25" i="9"/>
  <c r="O54" i="9"/>
  <c r="O85" i="9"/>
  <c r="O115" i="9"/>
  <c r="O146" i="9"/>
  <c r="O203" i="9"/>
  <c r="O243" i="9"/>
  <c r="O6" i="9"/>
  <c r="O14" i="9"/>
  <c r="O39" i="9"/>
  <c r="O42" i="9"/>
  <c r="O46" i="9"/>
  <c r="O71" i="9"/>
  <c r="O102" i="9"/>
  <c r="O105" i="9"/>
  <c r="O132" i="9"/>
  <c r="O162" i="9"/>
  <c r="O189" i="9"/>
  <c r="O312" i="9"/>
  <c r="O316" i="9"/>
  <c r="O354" i="9"/>
  <c r="O413" i="9"/>
  <c r="O486" i="9"/>
  <c r="O489" i="9"/>
  <c r="O523" i="9"/>
  <c r="O526" i="9"/>
  <c r="O865" i="9"/>
  <c r="O925" i="9"/>
  <c r="O8" i="9"/>
  <c r="O43" i="9"/>
  <c r="O72" i="9"/>
  <c r="O93" i="9"/>
  <c r="O133" i="9"/>
  <c r="O163" i="9"/>
  <c r="O190" i="9"/>
  <c r="O215" i="9"/>
  <c r="O222" i="9"/>
  <c r="O226" i="9"/>
  <c r="O267" i="9"/>
  <c r="O50" i="9"/>
  <c r="O780" i="9"/>
  <c r="O12" i="9"/>
  <c r="O20" i="9"/>
  <c r="O40" i="9"/>
  <c r="O44" i="9"/>
  <c r="O73" i="9"/>
  <c r="O80" i="9"/>
  <c r="O103" i="9"/>
  <c r="O110" i="9"/>
  <c r="O134" i="9"/>
  <c r="O141" i="9"/>
  <c r="O164" i="9"/>
  <c r="O170" i="9"/>
  <c r="O187" i="9"/>
  <c r="O191" i="9"/>
  <c r="O198" i="9"/>
  <c r="O223" i="9"/>
  <c r="O234" i="9"/>
  <c r="O238" i="9"/>
  <c r="O340" i="9"/>
  <c r="O441" i="9"/>
  <c r="O603" i="9"/>
  <c r="O639" i="9"/>
  <c r="O669" i="9"/>
  <c r="O735" i="9"/>
  <c r="O773" i="9"/>
  <c r="O888" i="9"/>
  <c r="O806" i="9"/>
  <c r="O810" i="9"/>
  <c r="O826" i="9"/>
  <c r="O844" i="9"/>
  <c r="O848" i="9"/>
  <c r="O235" i="9"/>
  <c r="O239" i="9"/>
  <c r="O246" i="9"/>
  <c r="O262" i="9"/>
  <c r="O268" i="9"/>
  <c r="O300" i="9"/>
  <c r="O309" i="9"/>
  <c r="O313" i="9"/>
  <c r="O320" i="9"/>
  <c r="O343" i="9"/>
  <c r="O350" i="9"/>
  <c r="O371" i="9"/>
  <c r="O378" i="9"/>
  <c r="O408" i="9"/>
  <c r="O418" i="9"/>
  <c r="O433" i="9"/>
  <c r="O450" i="9"/>
  <c r="O454" i="9"/>
  <c r="O458" i="9"/>
  <c r="O481" i="9"/>
  <c r="O487" i="9"/>
  <c r="O508" i="9"/>
  <c r="O515" i="9"/>
  <c r="O527" i="9"/>
  <c r="O541" i="9"/>
  <c r="O551" i="9"/>
  <c r="O594" i="9"/>
  <c r="O607" i="9"/>
  <c r="O619" i="9"/>
  <c r="O652" i="9"/>
  <c r="O683" i="9"/>
  <c r="O693" i="9"/>
  <c r="O702" i="9"/>
  <c r="O712" i="9"/>
  <c r="O715" i="9"/>
  <c r="O736" i="9"/>
  <c r="O800" i="9"/>
  <c r="O823" i="9"/>
  <c r="O849" i="9"/>
  <c r="O872" i="9"/>
  <c r="O913" i="9"/>
  <c r="O933" i="9"/>
  <c r="O265" i="9"/>
  <c r="O278" i="9"/>
  <c r="O290" i="9"/>
  <c r="O297" i="9"/>
  <c r="O334" i="9"/>
  <c r="O358" i="9"/>
  <c r="O382" i="9"/>
  <c r="O430" i="9"/>
  <c r="O451" i="9"/>
  <c r="O484" i="9"/>
  <c r="O494" i="9"/>
  <c r="O538" i="9"/>
  <c r="O555" i="9"/>
  <c r="O578" i="9"/>
  <c r="O624" i="9"/>
  <c r="O646" i="9"/>
  <c r="O660" i="9"/>
  <c r="O703" i="9"/>
  <c r="O746" i="9"/>
  <c r="O750" i="9"/>
  <c r="O771" i="9"/>
  <c r="O817" i="9"/>
  <c r="O856" i="9"/>
  <c r="O907" i="9"/>
  <c r="O914" i="9"/>
  <c r="O926" i="9"/>
  <c r="O929" i="9"/>
  <c r="O934" i="9"/>
  <c r="O229" i="9"/>
  <c r="O233" i="9"/>
  <c r="O260" i="9"/>
  <c r="O275" i="9"/>
  <c r="O291" i="9"/>
  <c r="O298" i="9"/>
  <c r="O310" i="9"/>
  <c r="O329" i="9"/>
  <c r="O335" i="9"/>
  <c r="O368" i="9"/>
  <c r="O383" i="9"/>
  <c r="O403" i="9"/>
  <c r="O409" i="9"/>
  <c r="O411" i="9"/>
  <c r="O431" i="9"/>
  <c r="O445" i="9"/>
  <c r="O482" i="9"/>
  <c r="O498" i="9"/>
  <c r="O502" i="9"/>
  <c r="O505" i="9"/>
  <c r="O521" i="9"/>
  <c r="O539" i="9"/>
  <c r="O548" i="9"/>
  <c r="O552" i="9"/>
  <c r="O556" i="9"/>
  <c r="O567" i="9"/>
  <c r="O592" i="9"/>
  <c r="O621" i="9"/>
  <c r="O635" i="9"/>
  <c r="O644" i="9"/>
  <c r="O647" i="9"/>
  <c r="O661" i="9"/>
  <c r="O675" i="9"/>
  <c r="O697" i="9"/>
  <c r="O713" i="9"/>
  <c r="O740" i="9"/>
  <c r="O786" i="9"/>
  <c r="O808" i="9"/>
  <c r="O853" i="9"/>
  <c r="O877" i="9"/>
  <c r="O915" i="9"/>
  <c r="O920" i="9"/>
  <c r="O261" i="9"/>
  <c r="O272" i="9"/>
  <c r="O295" i="9"/>
  <c r="O311" i="9"/>
  <c r="O315" i="9"/>
  <c r="O332" i="9"/>
  <c r="O369" i="9"/>
  <c r="O387" i="9"/>
  <c r="O390" i="9"/>
  <c r="O393" i="9"/>
  <c r="O400" i="9"/>
  <c r="O412" i="9"/>
  <c r="O416" i="9"/>
  <c r="O442" i="9"/>
  <c r="O456" i="9"/>
  <c r="O506" i="9"/>
  <c r="O549" i="9"/>
  <c r="O589" i="9"/>
  <c r="O602" i="9"/>
  <c r="O615" i="9"/>
  <c r="O638" i="9"/>
  <c r="O645" i="9"/>
  <c r="O681" i="9"/>
  <c r="O685" i="9"/>
  <c r="O734" i="9"/>
  <c r="O759" i="9"/>
  <c r="O763" i="9"/>
  <c r="O809" i="9"/>
  <c r="O898" i="9"/>
  <c r="O330" i="9"/>
  <c r="O380" i="9"/>
  <c r="O397" i="9"/>
  <c r="O439" i="9"/>
  <c r="O464" i="9"/>
  <c r="O469" i="9"/>
  <c r="O499" i="9"/>
  <c r="O503" i="9"/>
  <c r="O517" i="9"/>
  <c r="O519" i="9"/>
  <c r="O564" i="9"/>
  <c r="O576" i="9"/>
  <c r="O586" i="9"/>
  <c r="O593" i="9"/>
  <c r="O599" i="9"/>
  <c r="O622" i="9"/>
  <c r="O658" i="9"/>
  <c r="O662" i="9"/>
  <c r="O698" i="9"/>
  <c r="O718" i="9"/>
  <c r="O752" i="9"/>
  <c r="O755" i="9"/>
  <c r="O756" i="9"/>
  <c r="O783" i="9"/>
  <c r="O787" i="9"/>
  <c r="O819" i="9"/>
  <c r="O840" i="9"/>
  <c r="O864" i="9"/>
  <c r="O874" i="9"/>
  <c r="O878" i="9"/>
  <c r="O884" i="9"/>
  <c r="O909" i="9"/>
  <c r="O916" i="9"/>
  <c r="O930" i="9"/>
  <c r="O932" i="9"/>
  <c r="O936" i="9"/>
  <c r="O263" i="9"/>
  <c r="O292" i="9"/>
  <c r="O324" i="9"/>
  <c r="O395" i="9"/>
  <c r="O477" i="9"/>
  <c r="O488" i="9"/>
  <c r="O546" i="9"/>
  <c r="O561" i="9"/>
  <c r="O596" i="9"/>
  <c r="O632" i="9"/>
  <c r="O694" i="9"/>
  <c r="O729" i="9"/>
  <c r="O775" i="9"/>
  <c r="O902" i="9"/>
  <c r="O256" i="9"/>
  <c r="O284" i="9"/>
  <c r="O355" i="9"/>
  <c r="O366" i="9"/>
  <c r="O422" i="9"/>
  <c r="O437" i="9"/>
  <c r="O467" i="9"/>
  <c r="O478" i="9"/>
  <c r="O491" i="9"/>
  <c r="O512" i="9"/>
  <c r="O562" i="9"/>
  <c r="O573" i="9"/>
  <c r="O633" i="9"/>
  <c r="O670" i="9"/>
  <c r="O841" i="9"/>
  <c r="O879" i="9"/>
  <c r="O899" i="9"/>
  <c r="O277" i="9"/>
  <c r="O304" i="9"/>
  <c r="O319" i="9"/>
  <c r="O347" i="9"/>
  <c r="O356" i="9"/>
  <c r="O370" i="9"/>
  <c r="O391" i="9"/>
  <c r="O438" i="9"/>
  <c r="O453" i="9"/>
  <c r="O492" i="9"/>
  <c r="O501" i="9"/>
  <c r="O566" i="9"/>
  <c r="O574" i="9"/>
  <c r="O611" i="9"/>
  <c r="O716" i="9"/>
  <c r="O781" i="9"/>
  <c r="O818" i="9"/>
  <c r="O839" i="9"/>
  <c r="O896" i="9"/>
  <c r="O401" i="9"/>
  <c r="O462" i="9"/>
  <c r="O522" i="9"/>
  <c r="O584" i="9"/>
  <c r="O643" i="9"/>
  <c r="O747" i="9"/>
  <c r="O776" i="9"/>
  <c r="O807" i="9"/>
  <c r="O837" i="9"/>
  <c r="O868" i="9"/>
  <c r="O897" i="9"/>
  <c r="O328" i="9"/>
  <c r="O386" i="9"/>
  <c r="O446" i="9"/>
  <c r="O507" i="9"/>
  <c r="O629" i="9"/>
  <c r="O689" i="9"/>
  <c r="O739" i="9"/>
  <c r="O768" i="9"/>
  <c r="O799" i="9"/>
  <c r="O830" i="9"/>
  <c r="O860" i="9"/>
  <c r="O890" i="9"/>
  <c r="O919" i="9"/>
  <c r="O614" i="9"/>
  <c r="O674" i="9"/>
  <c r="O760" i="9"/>
  <c r="O792" i="9"/>
  <c r="O822" i="9"/>
  <c r="O852" i="9"/>
  <c r="O883" i="9"/>
  <c r="O912" i="9"/>
</calcChain>
</file>

<file path=xl/sharedStrings.xml><?xml version="1.0" encoding="utf-8"?>
<sst xmlns="http://schemas.openxmlformats.org/spreadsheetml/2006/main" count="3975" uniqueCount="183">
  <si>
    <t>Units Sold</t>
  </si>
  <si>
    <t>Profit</t>
  </si>
  <si>
    <t>City</t>
  </si>
  <si>
    <t>State</t>
  </si>
  <si>
    <t>Region</t>
  </si>
  <si>
    <t>M</t>
  </si>
  <si>
    <t>C</t>
  </si>
  <si>
    <t>L</t>
  </si>
  <si>
    <t>H</t>
  </si>
  <si>
    <t>Item Type</t>
  </si>
  <si>
    <t>Sales Channel</t>
  </si>
  <si>
    <t>Order Priority</t>
  </si>
  <si>
    <t>Order Date</t>
  </si>
  <si>
    <t>Order ID</t>
  </si>
  <si>
    <t>Unit Price</t>
  </si>
  <si>
    <t>Unit Cost</t>
  </si>
  <si>
    <t>Revenue</t>
  </si>
  <si>
    <t>Cost</t>
  </si>
  <si>
    <t>Middle East and North Africa</t>
  </si>
  <si>
    <t>Cosmetics</t>
  </si>
  <si>
    <t>Offline</t>
  </si>
  <si>
    <t>North America</t>
  </si>
  <si>
    <t>Vegetables</t>
  </si>
  <si>
    <t>Online</t>
  </si>
  <si>
    <t>Baby Food</t>
  </si>
  <si>
    <t>Asia</t>
  </si>
  <si>
    <t>Cereal</t>
  </si>
  <si>
    <t>Sub-Saharan Africa</t>
  </si>
  <si>
    <t>Fruits</t>
  </si>
  <si>
    <t>Europe</t>
  </si>
  <si>
    <t>Clothes</t>
  </si>
  <si>
    <t>Central America and the Caribbean</t>
  </si>
  <si>
    <t>Australia and Oceania</t>
  </si>
  <si>
    <t>Snacks</t>
  </si>
  <si>
    <t>Household</t>
  </si>
  <si>
    <t>Office Supplies</t>
  </si>
  <si>
    <t>Beverages</t>
  </si>
  <si>
    <t>Personal Care</t>
  </si>
  <si>
    <t>Meat</t>
  </si>
  <si>
    <t>Date</t>
  </si>
  <si>
    <t>New Year's Day</t>
  </si>
  <si>
    <t>Guru Govind Singh Jayanti</t>
  </si>
  <si>
    <t>Lohri</t>
  </si>
  <si>
    <t>Pongal</t>
  </si>
  <si>
    <t>Makar Sankranti</t>
  </si>
  <si>
    <t>Chinese New Year</t>
  </si>
  <si>
    <t>Republic Day</t>
  </si>
  <si>
    <t>Vasant Panchami</t>
  </si>
  <si>
    <t>Guru Ravidas Jayanti</t>
  </si>
  <si>
    <t>Valentine's Day</t>
  </si>
  <si>
    <t>Maharishi Dayanand Saraswati Jayanti</t>
  </si>
  <si>
    <t>Shivaji Jayanti</t>
  </si>
  <si>
    <t>Maha Shivaratri/Shivaratri</t>
  </si>
  <si>
    <t>Holika Dahana</t>
  </si>
  <si>
    <t>Hazarat Ali's Birthday</t>
  </si>
  <si>
    <t>Holi</t>
  </si>
  <si>
    <t>March Equinox</t>
  </si>
  <si>
    <t>Chaitra Sukhladi</t>
  </si>
  <si>
    <t>Ugadi</t>
  </si>
  <si>
    <t>Gudi Padwa</t>
  </si>
  <si>
    <t>Rama Navami</t>
  </si>
  <si>
    <t>Mahavir Jayanti</t>
  </si>
  <si>
    <t>First day of Passover</t>
  </si>
  <si>
    <t>Maundy Thursday</t>
  </si>
  <si>
    <t>Good Friday</t>
  </si>
  <si>
    <t>Easter Day</t>
  </si>
  <si>
    <t>Vaisakhi</t>
  </si>
  <si>
    <t>Mesadi / Vaisakhadi</t>
  </si>
  <si>
    <t>Ambedkar Jayanti</t>
  </si>
  <si>
    <t>May Day</t>
  </si>
  <si>
    <t>Buddha Purnima/Vesak</t>
  </si>
  <si>
    <t>Birthday of Ravindranath</t>
  </si>
  <si>
    <t>Mother's Day</t>
  </si>
  <si>
    <t>Jamat Ul-Vida</t>
  </si>
  <si>
    <t>Ramzan Id/Eid-ul-Fitar</t>
  </si>
  <si>
    <t>Father's Day</t>
  </si>
  <si>
    <t>June Solstice</t>
  </si>
  <si>
    <t>Rath Yatra</t>
  </si>
  <si>
    <t>Guru Purnima</t>
  </si>
  <si>
    <t>Bakr Id/Eid ul-Adha</t>
  </si>
  <si>
    <t>Friendship Day</t>
  </si>
  <si>
    <t>Raksha Bandhan (Rakhi)</t>
  </si>
  <si>
    <t>Janmashtami (Smarta)</t>
  </si>
  <si>
    <t>Janmashtami</t>
  </si>
  <si>
    <t>Independence Day</t>
  </si>
  <si>
    <t>Parsi New Year</t>
  </si>
  <si>
    <t>Ganesh Chaturthi/Vinayaka Chaturthi</t>
  </si>
  <si>
    <t>Muharram/Ashura</t>
  </si>
  <si>
    <t>Onam</t>
  </si>
  <si>
    <t>September Equinox</t>
  </si>
  <si>
    <t>Mahatma Gandhi Jayanti</t>
  </si>
  <si>
    <t>First Day of Sharad Navratri</t>
  </si>
  <si>
    <t>Maha Saptami</t>
  </si>
  <si>
    <t>First Day of Durga Puja Festivities</t>
  </si>
  <si>
    <t>Maha Ashtami</t>
  </si>
  <si>
    <t>Maha Navami</t>
  </si>
  <si>
    <t>Dussehra</t>
  </si>
  <si>
    <t>Milad un-Nabi/Id-e-Milad</t>
  </si>
  <si>
    <t>Halloween</t>
  </si>
  <si>
    <t>Maharishi Valmiki Jayanti</t>
  </si>
  <si>
    <t>Karaka Chaturthi (Karva Chauth)</t>
  </si>
  <si>
    <t>Naraka Chaturdasi</t>
  </si>
  <si>
    <t>Diwali/Deepavali</t>
  </si>
  <si>
    <t>Govardhan Puja</t>
  </si>
  <si>
    <t>Bhai Duj</t>
  </si>
  <si>
    <t>Chhat Puja (Pratihar Sashthi/Surya Sashthi)</t>
  </si>
  <si>
    <t>Guru Tegh Bahadur's Martyrdom Day</t>
  </si>
  <si>
    <t>Guru Nanak Jayanti</t>
  </si>
  <si>
    <t>First Day of Hanukkah</t>
  </si>
  <si>
    <t>Last day of Hanukkah</t>
  </si>
  <si>
    <t>December Solstice</t>
  </si>
  <si>
    <t>Christmas Eve</t>
  </si>
  <si>
    <t>Christmas</t>
  </si>
  <si>
    <t>New Year's Eve</t>
  </si>
  <si>
    <t>Description</t>
  </si>
  <si>
    <t>Shipping Date</t>
  </si>
  <si>
    <t>Emp name</t>
  </si>
  <si>
    <t>Email Id</t>
  </si>
  <si>
    <t>Dept</t>
  </si>
  <si>
    <t>Age</t>
  </si>
  <si>
    <t>DOJ</t>
  </si>
  <si>
    <t>Abhishek Sharma</t>
  </si>
  <si>
    <t>abhishekrawat63@gmail.com</t>
  </si>
  <si>
    <t>Executive</t>
  </si>
  <si>
    <t>UP</t>
  </si>
  <si>
    <t>NOIDA</t>
  </si>
  <si>
    <t>Aman Verma</t>
  </si>
  <si>
    <t>manojrawat55@gmail.com</t>
  </si>
  <si>
    <t>hR</t>
  </si>
  <si>
    <t>DELHI</t>
  </si>
  <si>
    <t>NDELHI</t>
  </si>
  <si>
    <t>Anuj Verma</t>
  </si>
  <si>
    <t>anuj02feb@yahoo.com</t>
  </si>
  <si>
    <t>GHAZIABAD</t>
  </si>
  <si>
    <t>Deepak Verma</t>
  </si>
  <si>
    <t>deepaky66@gmail.com</t>
  </si>
  <si>
    <t>J. Executive</t>
  </si>
  <si>
    <t>SDELHI</t>
  </si>
  <si>
    <t>Abhishek Verma</t>
  </si>
  <si>
    <t>deepanshu_ad@yahoo.co.in</t>
  </si>
  <si>
    <t>executive</t>
  </si>
  <si>
    <t>Sanjay Ahmad</t>
  </si>
  <si>
    <t>dilshadkhan0207@gmail.com</t>
  </si>
  <si>
    <t>HR</t>
  </si>
  <si>
    <t>Faizal Sharma</t>
  </si>
  <si>
    <t>faisalsiddiqui@hotmail.com</t>
  </si>
  <si>
    <t>Delhi</t>
  </si>
  <si>
    <t>nDELHI</t>
  </si>
  <si>
    <t>Abhishek kumar Rawat</t>
  </si>
  <si>
    <t>lamba.hebo.harsh@gmail.com</t>
  </si>
  <si>
    <t>MP</t>
  </si>
  <si>
    <t>Bhopal</t>
  </si>
  <si>
    <t>Ishant Bisht</t>
  </si>
  <si>
    <t>srishantbisht@gmail.com</t>
  </si>
  <si>
    <t>Director</t>
  </si>
  <si>
    <t>Meevan Gupta</t>
  </si>
  <si>
    <t>jeevangoyal@gmail.com</t>
  </si>
  <si>
    <t>noida</t>
  </si>
  <si>
    <t>Mohit Sharma</t>
  </si>
  <si>
    <t>mohitbelwal20009@gmail.com</t>
  </si>
  <si>
    <t>Dilshad Khan</t>
  </si>
  <si>
    <t>Suraj</t>
  </si>
  <si>
    <t>slakra1990@gmail.com</t>
  </si>
  <si>
    <t>Vaibhav Dev</t>
  </si>
  <si>
    <t>vaibhavdev@zapak.com</t>
  </si>
  <si>
    <t>Abhishek</t>
  </si>
  <si>
    <t>Manoj Rawat</t>
  </si>
  <si>
    <t>Anuj</t>
  </si>
  <si>
    <t>Deepanshu Malik</t>
  </si>
  <si>
    <t>Faizal Malhotra</t>
  </si>
  <si>
    <t>Harsh Khurana</t>
  </si>
  <si>
    <t>Rewa</t>
  </si>
  <si>
    <t>Ishant</t>
  </si>
  <si>
    <t>Meenu Gupta</t>
  </si>
  <si>
    <t>Mohit Srivastav</t>
  </si>
  <si>
    <t>Suraj Singh</t>
  </si>
  <si>
    <t>Vaibhav Dewan</t>
  </si>
  <si>
    <t>Find Employee Total Job Experience</t>
  </si>
  <si>
    <t>Job Experince</t>
  </si>
  <si>
    <t>Find working days</t>
  </si>
  <si>
    <t>Find a date after 10 working days of Order date</t>
  </si>
  <si>
    <t>Date after 10 working days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</si>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</sst>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yy\ &quot;years&quot;\ mm\ &quot;months&quot;\ dd\ &quot;days&quot;"/>
  </numFmts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0" fontId="2" fillId="0" borderId="0" xfId="0" applyFont="1"/>
    <xf numFmtId="0" fontId="4" fillId="0" borderId="0" xfId="0" applyFont="1"/>
    <xf numFmtId="0" fontId="7" fillId="0" borderId="1" xfId="0" applyFont="1" applyBorder="1"/>
    <xf numFmtId="164" fontId="3" fillId="0" borderId="1" xfId="0" applyNumberFormat="1" applyFont="1" applyBorder="1"/>
    <xf numFmtId="164" fontId="7" fillId="0" borderId="1" xfId="0" applyNumberFormat="1" applyFont="1" applyBorder="1"/>
    <xf numFmtId="164" fontId="0" fillId="0" borderId="0" xfId="0" applyNumberFormat="1"/>
    <xf numFmtId="0" fontId="6" fillId="0" borderId="0" xfId="0" applyFont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5" fontId="8" fillId="0" borderId="1" xfId="0" applyNumberFormat="1" applyFont="1" applyBorder="1"/>
    <xf numFmtId="0" fontId="4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8040-8CD8-4B33-A4D0-CABF186872AF}">
  <dimension ref="A1:O939"/>
  <sheetViews>
    <sheetView topLeftCell="C4" zoomScale="80" zoomScaleNormal="80" workbookViewId="0">
      <selection activeCell="I6" sqref="I6:I939"/>
    </sheetView>
  </sheetViews>
  <sheetFormatPr defaultRowHeight="15" x14ac:dyDescent="0.25"/>
  <cols>
    <col min="1" max="1" width="49.7109375" bestFit="1" customWidth="1"/>
    <col min="2" max="2" width="21.85546875" bestFit="1" customWidth="1"/>
    <col min="3" max="3" width="18.5703125" bestFit="1" customWidth="1"/>
    <col min="4" max="4" width="18.85546875" bestFit="1" customWidth="1"/>
    <col min="5" max="5" width="26.140625" customWidth="1"/>
    <col min="6" max="6" width="34" bestFit="1" customWidth="1"/>
    <col min="7" max="7" width="21.28515625" customWidth="1"/>
    <col min="8" max="8" width="27.28515625" bestFit="1" customWidth="1"/>
    <col min="9" max="9" width="24" bestFit="1" customWidth="1"/>
    <col min="10" max="10" width="14" bestFit="1" customWidth="1"/>
    <col min="11" max="11" width="13.5703125" bestFit="1" customWidth="1"/>
    <col min="12" max="12" width="12.7109375" bestFit="1" customWidth="1"/>
    <col min="13" max="15" width="18.140625" bestFit="1" customWidth="1"/>
  </cols>
  <sheetData>
    <row r="1" spans="1:15" ht="28.5" x14ac:dyDescent="0.45">
      <c r="B1" s="4" t="s">
        <v>180</v>
      </c>
    </row>
    <row r="2" spans="1:15" ht="31.5" x14ac:dyDescent="0.5">
      <c r="B2" s="5"/>
      <c r="I2" s="10"/>
    </row>
    <row r="5" spans="1:15" ht="21" x14ac:dyDescent="0.35">
      <c r="A5" s="12" t="s">
        <v>4</v>
      </c>
      <c r="B5" s="12" t="s">
        <v>9</v>
      </c>
      <c r="C5" s="12" t="s">
        <v>10</v>
      </c>
      <c r="D5" s="12" t="s">
        <v>11</v>
      </c>
      <c r="E5" s="13" t="s">
        <v>12</v>
      </c>
      <c r="F5" s="13" t="s">
        <v>181</v>
      </c>
      <c r="G5" s="12" t="s">
        <v>13</v>
      </c>
      <c r="H5" s="12" t="s">
        <v>115</v>
      </c>
      <c r="I5" s="12" t="s">
        <v>179</v>
      </c>
      <c r="J5" s="12" t="s">
        <v>0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</v>
      </c>
    </row>
    <row r="6" spans="1:15" ht="36" x14ac:dyDescent="0.55000000000000004">
      <c r="A6" s="1" t="s">
        <v>18</v>
      </c>
      <c r="B6" s="1" t="s">
        <v>19</v>
      </c>
      <c r="C6" s="1" t="s">
        <v>20</v>
      </c>
      <c r="D6" s="1" t="s">
        <v>5</v>
      </c>
      <c r="E6" s="3">
        <v>44122</v>
      </c>
      <c r="F6" s="3">
        <f>WORKDAY.INTL(E6,10,11,'Holiday list'!$C$2:$C$76)</f>
        <v>44140</v>
      </c>
      <c r="G6" s="1">
        <v>686800706</v>
      </c>
      <c r="H6" s="3">
        <v>44135</v>
      </c>
      <c r="I6" s="11">
        <f>NETWORKDAYS.INTL(E6,H6,11,'Holiday list'!$C$2:$C$76)</f>
        <v>7</v>
      </c>
      <c r="J6" s="1">
        <v>8446</v>
      </c>
      <c r="K6" s="1">
        <v>437.2</v>
      </c>
      <c r="L6" s="1">
        <v>263.33</v>
      </c>
      <c r="M6" s="1">
        <f>J6*K6</f>
        <v>3692591.1999999997</v>
      </c>
      <c r="N6" s="1">
        <f>J6*L6</f>
        <v>2224085.1799999997</v>
      </c>
      <c r="O6" s="1">
        <f>M6-N6</f>
        <v>1468506.02</v>
      </c>
    </row>
    <row r="7" spans="1:15" ht="36" x14ac:dyDescent="0.55000000000000004">
      <c r="A7" s="1" t="s">
        <v>21</v>
      </c>
      <c r="B7" s="1" t="s">
        <v>22</v>
      </c>
      <c r="C7" s="1" t="s">
        <v>23</v>
      </c>
      <c r="D7" s="1" t="s">
        <v>5</v>
      </c>
      <c r="E7" s="3">
        <v>44142</v>
      </c>
      <c r="F7" s="3">
        <f>WORKDAY.INTL(E7,10,11,'Holiday list'!$C$2:$C$76)</f>
        <v>44158</v>
      </c>
      <c r="G7" s="1">
        <v>185941302</v>
      </c>
      <c r="H7" s="3">
        <v>44173</v>
      </c>
      <c r="I7" s="11">
        <f>NETWORKDAYS.INTL(E7,H7,11,'Holiday list'!$C$2:$C$76)</f>
        <v>22</v>
      </c>
      <c r="J7" s="1">
        <v>3018</v>
      </c>
      <c r="K7" s="1">
        <v>154.06</v>
      </c>
      <c r="L7" s="1">
        <v>90.93</v>
      </c>
      <c r="M7" s="1">
        <f t="shared" ref="M7:M63" si="0">J7*K7</f>
        <v>464953.08</v>
      </c>
      <c r="N7" s="1">
        <f t="shared" ref="N7:N63" si="1">J7*L7</f>
        <v>274426.74000000005</v>
      </c>
      <c r="O7" s="1">
        <f t="shared" ref="O7:O63" si="2">M7-N7</f>
        <v>190526.33999999997</v>
      </c>
    </row>
    <row r="8" spans="1:15" ht="36" x14ac:dyDescent="0.55000000000000004">
      <c r="A8" s="1" t="s">
        <v>18</v>
      </c>
      <c r="B8" s="1" t="s">
        <v>24</v>
      </c>
      <c r="C8" s="1" t="s">
        <v>20</v>
      </c>
      <c r="D8" s="1" t="s">
        <v>6</v>
      </c>
      <c r="E8" s="3">
        <v>44135</v>
      </c>
      <c r="F8" s="3">
        <f>WORKDAY.INTL(E8,10,11,'Holiday list'!$C$2:$C$76)</f>
        <v>44148</v>
      </c>
      <c r="G8" s="1">
        <v>246222341</v>
      </c>
      <c r="H8" s="3">
        <v>44174</v>
      </c>
      <c r="I8" s="11">
        <f>NETWORKDAYS.INTL(E8,H8,11,'Holiday list'!$C$2:$C$76)</f>
        <v>27</v>
      </c>
      <c r="J8" s="1">
        <v>1517</v>
      </c>
      <c r="K8" s="1">
        <v>255.28</v>
      </c>
      <c r="L8" s="1">
        <v>159.41999999999999</v>
      </c>
      <c r="M8" s="1">
        <f t="shared" si="0"/>
        <v>387259.76</v>
      </c>
      <c r="N8" s="1">
        <f t="shared" si="1"/>
        <v>241840.13999999998</v>
      </c>
      <c r="O8" s="1">
        <f t="shared" si="2"/>
        <v>145419.62000000002</v>
      </c>
    </row>
    <row r="9" spans="1:15" ht="36" x14ac:dyDescent="0.55000000000000004">
      <c r="A9" s="1" t="s">
        <v>25</v>
      </c>
      <c r="B9" s="1" t="s">
        <v>26</v>
      </c>
      <c r="C9" s="1" t="s">
        <v>20</v>
      </c>
      <c r="D9" s="1" t="s">
        <v>6</v>
      </c>
      <c r="E9" s="3">
        <v>43931</v>
      </c>
      <c r="F9" s="3">
        <f>WORKDAY.INTL(E9,10,11,'Holiday list'!$C$2:$C$76)</f>
        <v>43945</v>
      </c>
      <c r="G9" s="1">
        <v>161442649</v>
      </c>
      <c r="H9" s="3">
        <v>43963</v>
      </c>
      <c r="I9" s="11">
        <f>NETWORKDAYS.INTL(E9,H9,11,'Holiday list'!$C$2:$C$76)</f>
        <v>23</v>
      </c>
      <c r="J9" s="1">
        <v>3322</v>
      </c>
      <c r="K9" s="1">
        <v>205.7</v>
      </c>
      <c r="L9" s="1">
        <v>117.11</v>
      </c>
      <c r="M9" s="1">
        <f t="shared" si="0"/>
        <v>683335.39999999991</v>
      </c>
      <c r="N9" s="1">
        <f t="shared" si="1"/>
        <v>389039.42</v>
      </c>
      <c r="O9" s="1">
        <f t="shared" si="2"/>
        <v>294295.97999999992</v>
      </c>
    </row>
    <row r="10" spans="1:15" ht="36" x14ac:dyDescent="0.55000000000000004">
      <c r="A10" s="1" t="s">
        <v>27</v>
      </c>
      <c r="B10" s="1" t="s">
        <v>28</v>
      </c>
      <c r="C10" s="1" t="s">
        <v>20</v>
      </c>
      <c r="D10" s="1" t="s">
        <v>8</v>
      </c>
      <c r="E10" s="3">
        <v>44059</v>
      </c>
      <c r="F10" s="3">
        <f>WORKDAY.INTL(E10,10,11,'Holiday list'!$C$2:$C$76)</f>
        <v>44071</v>
      </c>
      <c r="G10" s="1">
        <v>645713555</v>
      </c>
      <c r="H10" s="3">
        <v>44074</v>
      </c>
      <c r="I10" s="11">
        <f>NETWORKDAYS.INTL(E10,H10,11,'Holiday list'!$C$2:$C$76)</f>
        <v>11</v>
      </c>
      <c r="J10" s="1">
        <v>9845</v>
      </c>
      <c r="K10" s="1">
        <v>9.33</v>
      </c>
      <c r="L10" s="1">
        <v>6.92</v>
      </c>
      <c r="M10" s="1">
        <f t="shared" si="0"/>
        <v>91853.85</v>
      </c>
      <c r="N10" s="1">
        <f t="shared" si="1"/>
        <v>68127.399999999994</v>
      </c>
      <c r="O10" s="1">
        <f t="shared" si="2"/>
        <v>23726.450000000012</v>
      </c>
    </row>
    <row r="11" spans="1:15" ht="36" x14ac:dyDescent="0.55000000000000004">
      <c r="A11" s="1" t="s">
        <v>29</v>
      </c>
      <c r="B11" s="1" t="s">
        <v>26</v>
      </c>
      <c r="C11" s="1" t="s">
        <v>23</v>
      </c>
      <c r="D11" s="1" t="s">
        <v>8</v>
      </c>
      <c r="E11" s="3">
        <v>44159</v>
      </c>
      <c r="F11" s="3">
        <f>WORKDAY.INTL(E11,10,11,'Holiday list'!$C$2:$C$76)</f>
        <v>44172</v>
      </c>
      <c r="G11" s="1">
        <v>683458888</v>
      </c>
      <c r="H11" s="3">
        <v>44193</v>
      </c>
      <c r="I11" s="11">
        <f>NETWORKDAYS.INTL(E11,H11,11,'Holiday list'!$C$2:$C$76)</f>
        <v>23</v>
      </c>
      <c r="J11" s="1">
        <v>9528</v>
      </c>
      <c r="K11" s="1">
        <v>205.7</v>
      </c>
      <c r="L11" s="1">
        <v>117.11</v>
      </c>
      <c r="M11" s="1">
        <f t="shared" si="0"/>
        <v>1959909.5999999999</v>
      </c>
      <c r="N11" s="1">
        <f t="shared" si="1"/>
        <v>1115824.08</v>
      </c>
      <c r="O11" s="1">
        <f t="shared" si="2"/>
        <v>844085.51999999979</v>
      </c>
    </row>
    <row r="12" spans="1:15" ht="36" x14ac:dyDescent="0.55000000000000004">
      <c r="A12" s="1" t="s">
        <v>27</v>
      </c>
      <c r="B12" s="1" t="s">
        <v>26</v>
      </c>
      <c r="C12" s="1" t="s">
        <v>23</v>
      </c>
      <c r="D12" s="1" t="s">
        <v>8</v>
      </c>
      <c r="E12" s="3">
        <v>43894</v>
      </c>
      <c r="F12" s="3">
        <f>WORKDAY.INTL(E12,10,11,'Holiday list'!$C$2:$C$76)</f>
        <v>43908</v>
      </c>
      <c r="G12" s="1">
        <v>679414975</v>
      </c>
      <c r="H12" s="3">
        <v>43938</v>
      </c>
      <c r="I12" s="11">
        <f>NETWORKDAYS.INTL(E12,H12,11,'Holiday list'!$C$2:$C$76)</f>
        <v>29</v>
      </c>
      <c r="J12" s="1">
        <v>2844</v>
      </c>
      <c r="K12" s="1">
        <v>205.7</v>
      </c>
      <c r="L12" s="1">
        <v>117.11</v>
      </c>
      <c r="M12" s="1">
        <f t="shared" si="0"/>
        <v>585010.79999999993</v>
      </c>
      <c r="N12" s="1">
        <f t="shared" si="1"/>
        <v>333060.84000000003</v>
      </c>
      <c r="O12" s="1">
        <f t="shared" si="2"/>
        <v>251949.9599999999</v>
      </c>
    </row>
    <row r="13" spans="1:15" ht="36" x14ac:dyDescent="0.55000000000000004">
      <c r="A13" s="1" t="s">
        <v>29</v>
      </c>
      <c r="B13" s="1" t="s">
        <v>30</v>
      </c>
      <c r="C13" s="1" t="s">
        <v>20</v>
      </c>
      <c r="D13" s="1" t="s">
        <v>5</v>
      </c>
      <c r="E13" s="3">
        <v>43968</v>
      </c>
      <c r="F13" s="3">
        <f>WORKDAY.INTL(E13,10,11,'Holiday list'!$C$2:$C$76)</f>
        <v>43981</v>
      </c>
      <c r="G13" s="1">
        <v>208630645</v>
      </c>
      <c r="H13" s="3">
        <v>44010</v>
      </c>
      <c r="I13" s="11">
        <f>NETWORKDAYS.INTL(E13,H13,11,'Holiday list'!$C$2:$C$76)</f>
        <v>33</v>
      </c>
      <c r="J13" s="1">
        <v>7299</v>
      </c>
      <c r="K13" s="1">
        <v>109.28</v>
      </c>
      <c r="L13" s="1">
        <v>35.840000000000003</v>
      </c>
      <c r="M13" s="1">
        <f t="shared" si="0"/>
        <v>797634.72</v>
      </c>
      <c r="N13" s="1">
        <f t="shared" si="1"/>
        <v>261596.16000000003</v>
      </c>
      <c r="O13" s="1">
        <f t="shared" si="2"/>
        <v>536038.55999999994</v>
      </c>
    </row>
    <row r="14" spans="1:15" ht="36" x14ac:dyDescent="0.55000000000000004">
      <c r="A14" s="1" t="s">
        <v>31</v>
      </c>
      <c r="B14" s="1" t="s">
        <v>22</v>
      </c>
      <c r="C14" s="1" t="s">
        <v>23</v>
      </c>
      <c r="D14" s="1" t="s">
        <v>8</v>
      </c>
      <c r="E14" s="3">
        <v>43859</v>
      </c>
      <c r="F14" s="3">
        <f>WORKDAY.INTL(E14,10,11,'Holiday list'!$C$2:$C$76)</f>
        <v>43871</v>
      </c>
      <c r="G14" s="1">
        <v>266467225</v>
      </c>
      <c r="H14" s="3">
        <v>43897</v>
      </c>
      <c r="I14" s="11">
        <f>NETWORKDAYS.INTL(E14,H14,11,'Holiday list'!$C$2:$C$76)</f>
        <v>29</v>
      </c>
      <c r="J14" s="1">
        <v>2428</v>
      </c>
      <c r="K14" s="1">
        <v>154.06</v>
      </c>
      <c r="L14" s="1">
        <v>90.93</v>
      </c>
      <c r="M14" s="1">
        <f t="shared" si="0"/>
        <v>374057.68</v>
      </c>
      <c r="N14" s="1">
        <f t="shared" si="1"/>
        <v>220778.04</v>
      </c>
      <c r="O14" s="1">
        <f t="shared" si="2"/>
        <v>153279.63999999998</v>
      </c>
    </row>
    <row r="15" spans="1:15" ht="36" x14ac:dyDescent="0.55000000000000004">
      <c r="A15" s="1" t="s">
        <v>29</v>
      </c>
      <c r="B15" s="1" t="s">
        <v>33</v>
      </c>
      <c r="C15" s="1" t="s">
        <v>20</v>
      </c>
      <c r="D15" s="1" t="s">
        <v>5</v>
      </c>
      <c r="E15" s="3">
        <v>43888</v>
      </c>
      <c r="F15" s="3">
        <f>WORKDAY.INTL(E15,10,11,'Holiday list'!$C$2:$C$76)</f>
        <v>43902</v>
      </c>
      <c r="G15" s="1">
        <v>220003211</v>
      </c>
      <c r="H15" s="3">
        <v>43908</v>
      </c>
      <c r="I15" s="11">
        <f>NETWORKDAYS.INTL(E15,H15,11,'Holiday list'!$C$2:$C$76)</f>
        <v>16</v>
      </c>
      <c r="J15" s="1">
        <v>2694</v>
      </c>
      <c r="K15" s="1">
        <v>152.58000000000001</v>
      </c>
      <c r="L15" s="1">
        <v>97.44</v>
      </c>
      <c r="M15" s="1">
        <f t="shared" si="0"/>
        <v>411050.52</v>
      </c>
      <c r="N15" s="1">
        <f t="shared" si="1"/>
        <v>262503.36</v>
      </c>
      <c r="O15" s="1">
        <f t="shared" si="2"/>
        <v>148547.16000000003</v>
      </c>
    </row>
    <row r="16" spans="1:15" ht="36" x14ac:dyDescent="0.55000000000000004">
      <c r="A16" s="1" t="s">
        <v>29</v>
      </c>
      <c r="B16" s="1" t="s">
        <v>34</v>
      </c>
      <c r="C16" s="1" t="s">
        <v>23</v>
      </c>
      <c r="D16" s="1" t="s">
        <v>6</v>
      </c>
      <c r="E16" s="3">
        <v>44152</v>
      </c>
      <c r="F16" s="3">
        <f>WORKDAY.INTL(E16,10,11,'Holiday list'!$C$2:$C$76)</f>
        <v>44167</v>
      </c>
      <c r="G16" s="1">
        <v>702186715</v>
      </c>
      <c r="H16" s="3">
        <v>44187</v>
      </c>
      <c r="I16" s="11">
        <f>NETWORKDAYS.INTL(E16,H16,11,'Holiday list'!$C$2:$C$76)</f>
        <v>25</v>
      </c>
      <c r="J16" s="1">
        <v>1508</v>
      </c>
      <c r="K16" s="1">
        <v>668.27</v>
      </c>
      <c r="L16" s="1">
        <v>502.54</v>
      </c>
      <c r="M16" s="1">
        <f t="shared" si="0"/>
        <v>1007751.1599999999</v>
      </c>
      <c r="N16" s="1">
        <f t="shared" si="1"/>
        <v>757830.32000000007</v>
      </c>
      <c r="O16" s="1">
        <f t="shared" si="2"/>
        <v>249920.83999999985</v>
      </c>
    </row>
    <row r="17" spans="1:15" ht="36" x14ac:dyDescent="0.55000000000000004">
      <c r="A17" s="1" t="s">
        <v>25</v>
      </c>
      <c r="B17" s="1" t="s">
        <v>28</v>
      </c>
      <c r="C17" s="1" t="s">
        <v>20</v>
      </c>
      <c r="D17" s="1" t="s">
        <v>7</v>
      </c>
      <c r="E17" s="3">
        <v>43838</v>
      </c>
      <c r="F17" s="3">
        <f>WORKDAY.INTL(E17,10,11,'Holiday list'!$C$2:$C$76)</f>
        <v>43852</v>
      </c>
      <c r="G17" s="1">
        <v>714135205</v>
      </c>
      <c r="H17" s="3">
        <v>43867</v>
      </c>
      <c r="I17" s="11">
        <f>NETWORKDAYS.INTL(E17,H17,11,'Holiday list'!$C$2:$C$76)</f>
        <v>22</v>
      </c>
      <c r="J17" s="1">
        <v>7332</v>
      </c>
      <c r="K17" s="1">
        <v>9.33</v>
      </c>
      <c r="L17" s="1">
        <v>6.92</v>
      </c>
      <c r="M17" s="1">
        <f t="shared" si="0"/>
        <v>68407.56</v>
      </c>
      <c r="N17" s="1">
        <f t="shared" si="1"/>
        <v>50737.440000000002</v>
      </c>
      <c r="O17" s="1">
        <f t="shared" si="2"/>
        <v>17670.119999999995</v>
      </c>
    </row>
    <row r="18" spans="1:15" ht="36" x14ac:dyDescent="0.55000000000000004">
      <c r="A18" s="1" t="s">
        <v>29</v>
      </c>
      <c r="B18" s="1" t="s">
        <v>30</v>
      </c>
      <c r="C18" s="1" t="s">
        <v>20</v>
      </c>
      <c r="D18" s="1" t="s">
        <v>8</v>
      </c>
      <c r="E18" s="3">
        <v>44010</v>
      </c>
      <c r="F18" s="3">
        <f>WORKDAY.INTL(E18,10,11,'Holiday list'!$C$2:$C$76)</f>
        <v>44021</v>
      </c>
      <c r="G18" s="1">
        <v>448685348</v>
      </c>
      <c r="H18" s="3">
        <v>44034</v>
      </c>
      <c r="I18" s="11">
        <f>NETWORKDAYS.INTL(E18,H18,11,'Holiday list'!$C$2:$C$76)</f>
        <v>21</v>
      </c>
      <c r="J18" s="1">
        <v>4820</v>
      </c>
      <c r="K18" s="1">
        <v>109.28</v>
      </c>
      <c r="L18" s="1">
        <v>35.840000000000003</v>
      </c>
      <c r="M18" s="1">
        <f t="shared" si="0"/>
        <v>526729.6</v>
      </c>
      <c r="N18" s="1">
        <f t="shared" si="1"/>
        <v>172748.80000000002</v>
      </c>
      <c r="O18" s="1">
        <f t="shared" si="2"/>
        <v>353980.79999999993</v>
      </c>
    </row>
    <row r="19" spans="1:15" ht="36" x14ac:dyDescent="0.55000000000000004">
      <c r="A19" s="1" t="s">
        <v>29</v>
      </c>
      <c r="B19" s="1" t="s">
        <v>35</v>
      </c>
      <c r="C19" s="1" t="s">
        <v>23</v>
      </c>
      <c r="D19" s="1" t="s">
        <v>8</v>
      </c>
      <c r="E19" s="3">
        <v>43946</v>
      </c>
      <c r="F19" s="3">
        <f>WORKDAY.INTL(E19,10,11,'Holiday list'!$C$2:$C$76)</f>
        <v>43960</v>
      </c>
      <c r="G19" s="1">
        <v>405997025</v>
      </c>
      <c r="H19" s="3">
        <v>43963</v>
      </c>
      <c r="I19" s="11">
        <f>NETWORKDAYS.INTL(E19,H19,11,'Holiday list'!$C$2:$C$76)</f>
        <v>13</v>
      </c>
      <c r="J19" s="1">
        <v>2397</v>
      </c>
      <c r="K19" s="1">
        <v>651.21</v>
      </c>
      <c r="L19" s="1">
        <v>524.96</v>
      </c>
      <c r="M19" s="1">
        <f t="shared" si="0"/>
        <v>1560950.37</v>
      </c>
      <c r="N19" s="1">
        <f t="shared" si="1"/>
        <v>1258329.1200000001</v>
      </c>
      <c r="O19" s="1">
        <f t="shared" si="2"/>
        <v>302621.25</v>
      </c>
    </row>
    <row r="20" spans="1:15" ht="36" x14ac:dyDescent="0.55000000000000004">
      <c r="A20" s="1" t="s">
        <v>21</v>
      </c>
      <c r="B20" s="1" t="s">
        <v>36</v>
      </c>
      <c r="C20" s="1" t="s">
        <v>23</v>
      </c>
      <c r="D20" s="1" t="s">
        <v>5</v>
      </c>
      <c r="E20" s="3">
        <v>44039</v>
      </c>
      <c r="F20" s="3">
        <f>WORKDAY.INTL(E20,10,11,'Holiday list'!$C$2:$C$76)</f>
        <v>44053</v>
      </c>
      <c r="G20" s="1">
        <v>414244067</v>
      </c>
      <c r="H20" s="3">
        <v>44050</v>
      </c>
      <c r="I20" s="11">
        <f>NETWORKDAYS.INTL(E20,H20,11,'Holiday list'!$C$2:$C$76)</f>
        <v>9</v>
      </c>
      <c r="J20" s="1">
        <v>2880</v>
      </c>
      <c r="K20" s="1">
        <v>47.45</v>
      </c>
      <c r="L20" s="1">
        <v>31.79</v>
      </c>
      <c r="M20" s="1">
        <f t="shared" si="0"/>
        <v>136656</v>
      </c>
      <c r="N20" s="1">
        <f t="shared" si="1"/>
        <v>91555.199999999997</v>
      </c>
      <c r="O20" s="1">
        <f t="shared" si="2"/>
        <v>45100.800000000003</v>
      </c>
    </row>
    <row r="21" spans="1:15" ht="36" x14ac:dyDescent="0.55000000000000004">
      <c r="A21" s="1" t="s">
        <v>27</v>
      </c>
      <c r="B21" s="1" t="s">
        <v>30</v>
      </c>
      <c r="C21" s="1" t="s">
        <v>23</v>
      </c>
      <c r="D21" s="1" t="s">
        <v>6</v>
      </c>
      <c r="E21" s="3">
        <v>44082</v>
      </c>
      <c r="F21" s="3">
        <f>WORKDAY.INTL(E21,10,11,'Holiday list'!$C$2:$C$76)</f>
        <v>44093</v>
      </c>
      <c r="G21" s="1">
        <v>821912801</v>
      </c>
      <c r="H21" s="3">
        <v>44107</v>
      </c>
      <c r="I21" s="11">
        <f>NETWORKDAYS.INTL(E21,H21,11,'Holiday list'!$C$2:$C$76)</f>
        <v>21</v>
      </c>
      <c r="J21" s="1">
        <v>1117</v>
      </c>
      <c r="K21" s="1">
        <v>109.28</v>
      </c>
      <c r="L21" s="1">
        <v>35.840000000000003</v>
      </c>
      <c r="M21" s="1">
        <f t="shared" si="0"/>
        <v>122065.76</v>
      </c>
      <c r="N21" s="1">
        <f t="shared" si="1"/>
        <v>40033.280000000006</v>
      </c>
      <c r="O21" s="1">
        <f t="shared" si="2"/>
        <v>82032.479999999981</v>
      </c>
    </row>
    <row r="22" spans="1:15" ht="36" x14ac:dyDescent="0.55000000000000004">
      <c r="A22" s="1" t="s">
        <v>27</v>
      </c>
      <c r="B22" s="1" t="s">
        <v>34</v>
      </c>
      <c r="C22" s="1" t="s">
        <v>20</v>
      </c>
      <c r="D22" s="1" t="s">
        <v>7</v>
      </c>
      <c r="E22" s="3">
        <v>44070</v>
      </c>
      <c r="F22" s="3">
        <f>WORKDAY.INTL(E22,10,11,'Holiday list'!$C$2:$C$76)</f>
        <v>44083</v>
      </c>
      <c r="G22" s="1">
        <v>247802054</v>
      </c>
      <c r="H22" s="3">
        <v>44082</v>
      </c>
      <c r="I22" s="11">
        <f>NETWORKDAYS.INTL(E22,H22,11,'Holiday list'!$C$2:$C$76)</f>
        <v>10</v>
      </c>
      <c r="J22" s="1">
        <v>8989</v>
      </c>
      <c r="K22" s="1">
        <v>668.27</v>
      </c>
      <c r="L22" s="1">
        <v>502.54</v>
      </c>
      <c r="M22" s="1">
        <f t="shared" si="0"/>
        <v>6007079.0300000003</v>
      </c>
      <c r="N22" s="1">
        <f t="shared" si="1"/>
        <v>4517332.0600000005</v>
      </c>
      <c r="O22" s="1">
        <f t="shared" si="2"/>
        <v>1489746.9699999997</v>
      </c>
    </row>
    <row r="23" spans="1:15" ht="36" x14ac:dyDescent="0.55000000000000004">
      <c r="A23" s="1" t="s">
        <v>32</v>
      </c>
      <c r="B23" s="1" t="s">
        <v>33</v>
      </c>
      <c r="C23" s="1" t="s">
        <v>23</v>
      </c>
      <c r="D23" s="1" t="s">
        <v>6</v>
      </c>
      <c r="E23" s="3">
        <v>44077</v>
      </c>
      <c r="F23" s="3">
        <f>WORKDAY.INTL(E23,10,11,'Holiday list'!$C$2:$C$76)</f>
        <v>44089</v>
      </c>
      <c r="G23" s="1">
        <v>531023156</v>
      </c>
      <c r="H23" s="3">
        <v>44119</v>
      </c>
      <c r="I23" s="11">
        <f>NETWORKDAYS.INTL(E23,H23,11,'Holiday list'!$C$2:$C$76)</f>
        <v>35</v>
      </c>
      <c r="J23" s="1">
        <v>407</v>
      </c>
      <c r="K23" s="1">
        <v>152.58000000000001</v>
      </c>
      <c r="L23" s="1">
        <v>97.44</v>
      </c>
      <c r="M23" s="1">
        <f t="shared" si="0"/>
        <v>62100.060000000005</v>
      </c>
      <c r="N23" s="1">
        <f t="shared" si="1"/>
        <v>39658.080000000002</v>
      </c>
      <c r="O23" s="1">
        <f t="shared" si="2"/>
        <v>22441.980000000003</v>
      </c>
    </row>
    <row r="24" spans="1:15" ht="36" x14ac:dyDescent="0.55000000000000004">
      <c r="A24" s="1" t="s">
        <v>29</v>
      </c>
      <c r="B24" s="1" t="s">
        <v>30</v>
      </c>
      <c r="C24" s="1" t="s">
        <v>23</v>
      </c>
      <c r="D24" s="1" t="s">
        <v>7</v>
      </c>
      <c r="E24" s="3">
        <v>44070</v>
      </c>
      <c r="F24" s="3">
        <f>WORKDAY.INTL(E24,10,11,'Holiday list'!$C$2:$C$76)</f>
        <v>44083</v>
      </c>
      <c r="G24" s="1">
        <v>880999934</v>
      </c>
      <c r="H24" s="3">
        <v>44090</v>
      </c>
      <c r="I24" s="11">
        <f>NETWORKDAYS.INTL(E24,H24,11,'Holiday list'!$C$2:$C$76)</f>
        <v>17</v>
      </c>
      <c r="J24" s="1">
        <v>6313</v>
      </c>
      <c r="K24" s="1">
        <v>109.28</v>
      </c>
      <c r="L24" s="1">
        <v>35.840000000000003</v>
      </c>
      <c r="M24" s="1">
        <f t="shared" si="0"/>
        <v>689884.64</v>
      </c>
      <c r="N24" s="1">
        <f t="shared" si="1"/>
        <v>226257.92000000001</v>
      </c>
      <c r="O24" s="1">
        <f t="shared" si="2"/>
        <v>463626.72</v>
      </c>
    </row>
    <row r="25" spans="1:15" ht="36" x14ac:dyDescent="0.55000000000000004">
      <c r="A25" s="1" t="s">
        <v>18</v>
      </c>
      <c r="B25" s="1" t="s">
        <v>37</v>
      </c>
      <c r="C25" s="1" t="s">
        <v>23</v>
      </c>
      <c r="D25" s="1" t="s">
        <v>8</v>
      </c>
      <c r="E25" s="3">
        <v>43881</v>
      </c>
      <c r="F25" s="3">
        <f>WORKDAY.INTL(E25,10,11,'Holiday list'!$C$2:$C$76)</f>
        <v>43894</v>
      </c>
      <c r="G25" s="1">
        <v>127468717</v>
      </c>
      <c r="H25" s="3">
        <v>43899</v>
      </c>
      <c r="I25" s="11">
        <f>NETWORKDAYS.INTL(E25,H25,11,'Holiday list'!$C$2:$C$76)</f>
        <v>14</v>
      </c>
      <c r="J25" s="1">
        <v>9681</v>
      </c>
      <c r="K25" s="1">
        <v>81.73</v>
      </c>
      <c r="L25" s="1">
        <v>56.67</v>
      </c>
      <c r="M25" s="1">
        <f t="shared" si="0"/>
        <v>791228.13</v>
      </c>
      <c r="N25" s="1">
        <f t="shared" si="1"/>
        <v>548622.27</v>
      </c>
      <c r="O25" s="1">
        <f t="shared" si="2"/>
        <v>242605.86</v>
      </c>
    </row>
    <row r="26" spans="1:15" ht="36" x14ac:dyDescent="0.55000000000000004">
      <c r="A26" s="1" t="s">
        <v>31</v>
      </c>
      <c r="B26" s="1" t="s">
        <v>26</v>
      </c>
      <c r="C26" s="1" t="s">
        <v>23</v>
      </c>
      <c r="D26" s="1" t="s">
        <v>8</v>
      </c>
      <c r="E26" s="3">
        <v>44132</v>
      </c>
      <c r="F26" s="3">
        <f>WORKDAY.INTL(E26,10,11,'Holiday list'!$C$2:$C$76)</f>
        <v>44147</v>
      </c>
      <c r="G26" s="1">
        <v>430390107</v>
      </c>
      <c r="H26" s="3">
        <v>44148</v>
      </c>
      <c r="I26" s="11">
        <f>NETWORKDAYS.INTL(E26,H26,11,'Holiday list'!$C$2:$C$76)</f>
        <v>12</v>
      </c>
      <c r="J26" s="1">
        <v>852</v>
      </c>
      <c r="K26" s="1">
        <v>205.7</v>
      </c>
      <c r="L26" s="1">
        <v>117.11</v>
      </c>
      <c r="M26" s="1">
        <f t="shared" si="0"/>
        <v>175256.4</v>
      </c>
      <c r="N26" s="1">
        <f t="shared" si="1"/>
        <v>99777.72</v>
      </c>
      <c r="O26" s="1">
        <f t="shared" si="2"/>
        <v>75478.679999999993</v>
      </c>
    </row>
    <row r="27" spans="1:15" ht="36" x14ac:dyDescent="0.55000000000000004">
      <c r="A27" s="1" t="s">
        <v>31</v>
      </c>
      <c r="B27" s="1" t="s">
        <v>36</v>
      </c>
      <c r="C27" s="1" t="s">
        <v>23</v>
      </c>
      <c r="D27" s="1" t="s">
        <v>5</v>
      </c>
      <c r="E27" s="3">
        <v>43860</v>
      </c>
      <c r="F27" s="3">
        <f>WORKDAY.INTL(E27,10,11,'Holiday list'!$C$2:$C$76)</f>
        <v>43872</v>
      </c>
      <c r="G27" s="1">
        <v>397877871</v>
      </c>
      <c r="H27" s="3">
        <v>43910</v>
      </c>
      <c r="I27" s="11">
        <f>NETWORKDAYS.INTL(E27,H27,11,'Holiday list'!$C$2:$C$76)</f>
        <v>37</v>
      </c>
      <c r="J27" s="1">
        <v>9759</v>
      </c>
      <c r="K27" s="1">
        <v>47.45</v>
      </c>
      <c r="L27" s="1">
        <v>31.79</v>
      </c>
      <c r="M27" s="1">
        <f t="shared" si="0"/>
        <v>463064.55000000005</v>
      </c>
      <c r="N27" s="1">
        <f t="shared" si="1"/>
        <v>310238.61</v>
      </c>
      <c r="O27" s="1">
        <f t="shared" si="2"/>
        <v>152825.94000000006</v>
      </c>
    </row>
    <row r="28" spans="1:15" ht="36" x14ac:dyDescent="0.55000000000000004">
      <c r="A28" s="1" t="s">
        <v>27</v>
      </c>
      <c r="B28" s="1" t="s">
        <v>36</v>
      </c>
      <c r="C28" s="1" t="s">
        <v>20</v>
      </c>
      <c r="D28" s="1" t="s">
        <v>5</v>
      </c>
      <c r="E28" s="3">
        <v>44126</v>
      </c>
      <c r="F28" s="3">
        <f>WORKDAY.INTL(E28,10,11,'Holiday list'!$C$2:$C$76)</f>
        <v>44144</v>
      </c>
      <c r="G28" s="1">
        <v>683927953</v>
      </c>
      <c r="H28" s="3">
        <v>44139</v>
      </c>
      <c r="I28" s="11">
        <f>NETWORKDAYS.INTL(E28,H28,11,'Holiday list'!$C$2:$C$76)</f>
        <v>6</v>
      </c>
      <c r="J28" s="1">
        <v>8334</v>
      </c>
      <c r="K28" s="1">
        <v>47.45</v>
      </c>
      <c r="L28" s="1">
        <v>31.79</v>
      </c>
      <c r="M28" s="1">
        <f t="shared" si="0"/>
        <v>395448.30000000005</v>
      </c>
      <c r="N28" s="1">
        <f t="shared" si="1"/>
        <v>264937.86</v>
      </c>
      <c r="O28" s="1">
        <f t="shared" si="2"/>
        <v>130510.44000000006</v>
      </c>
    </row>
    <row r="29" spans="1:15" ht="36" x14ac:dyDescent="0.55000000000000004">
      <c r="A29" s="1" t="s">
        <v>21</v>
      </c>
      <c r="B29" s="1" t="s">
        <v>28</v>
      </c>
      <c r="C29" s="1" t="s">
        <v>20</v>
      </c>
      <c r="D29" s="1" t="s">
        <v>5</v>
      </c>
      <c r="E29" s="3">
        <v>43861</v>
      </c>
      <c r="F29" s="3">
        <f>WORKDAY.INTL(E29,10,11,'Holiday list'!$C$2:$C$76)</f>
        <v>43873</v>
      </c>
      <c r="G29" s="1">
        <v>469839179</v>
      </c>
      <c r="H29" s="3">
        <v>43883</v>
      </c>
      <c r="I29" s="11">
        <f>NETWORKDAYS.INTL(E29,H29,11,'Holiday list'!$C$2:$C$76)</f>
        <v>16</v>
      </c>
      <c r="J29" s="1">
        <v>4709</v>
      </c>
      <c r="K29" s="1">
        <v>9.33</v>
      </c>
      <c r="L29" s="1">
        <v>6.92</v>
      </c>
      <c r="M29" s="1">
        <f t="shared" si="0"/>
        <v>43934.97</v>
      </c>
      <c r="N29" s="1">
        <f t="shared" si="1"/>
        <v>32586.28</v>
      </c>
      <c r="O29" s="1">
        <f t="shared" si="2"/>
        <v>11348.690000000002</v>
      </c>
    </row>
    <row r="30" spans="1:15" ht="36" x14ac:dyDescent="0.55000000000000004">
      <c r="A30" s="1" t="s">
        <v>27</v>
      </c>
      <c r="B30" s="1" t="s">
        <v>38</v>
      </c>
      <c r="C30" s="1" t="s">
        <v>20</v>
      </c>
      <c r="D30" s="1" t="s">
        <v>8</v>
      </c>
      <c r="E30" s="3">
        <v>43850</v>
      </c>
      <c r="F30" s="3">
        <f>WORKDAY.INTL(E30,10,11,'Holiday list'!$C$2:$C$76)</f>
        <v>43864</v>
      </c>
      <c r="G30" s="1">
        <v>357222878</v>
      </c>
      <c r="H30" s="3">
        <v>43899</v>
      </c>
      <c r="I30" s="11">
        <f>NETWORKDAYS.INTL(E30,H30,11,'Holiday list'!$C$2:$C$76)</f>
        <v>36</v>
      </c>
      <c r="J30" s="1">
        <v>9043</v>
      </c>
      <c r="K30" s="1">
        <v>421.89</v>
      </c>
      <c r="L30" s="1">
        <v>364.69</v>
      </c>
      <c r="M30" s="1">
        <f t="shared" si="0"/>
        <v>3815151.27</v>
      </c>
      <c r="N30" s="1">
        <f t="shared" si="1"/>
        <v>3297891.67</v>
      </c>
      <c r="O30" s="1">
        <f t="shared" si="2"/>
        <v>517259.60000000009</v>
      </c>
    </row>
    <row r="31" spans="1:15" ht="36" x14ac:dyDescent="0.55000000000000004">
      <c r="A31" s="1" t="s">
        <v>27</v>
      </c>
      <c r="B31" s="1" t="s">
        <v>37</v>
      </c>
      <c r="C31" s="1" t="s">
        <v>23</v>
      </c>
      <c r="D31" s="1" t="s">
        <v>6</v>
      </c>
      <c r="E31" s="3">
        <v>43831</v>
      </c>
      <c r="F31" s="3">
        <f>WORKDAY.INTL(E31,10,11,'Holiday list'!$C$2:$C$76)</f>
        <v>43846</v>
      </c>
      <c r="G31" s="1">
        <v>118002879</v>
      </c>
      <c r="H31" s="3">
        <v>43837</v>
      </c>
      <c r="I31" s="11">
        <f>NETWORKDAYS.INTL(E31,H31,11,'Holiday list'!$C$2:$C$76)</f>
        <v>4</v>
      </c>
      <c r="J31" s="1">
        <v>8529</v>
      </c>
      <c r="K31" s="1">
        <v>81.73</v>
      </c>
      <c r="L31" s="1">
        <v>56.67</v>
      </c>
      <c r="M31" s="1">
        <f t="shared" si="0"/>
        <v>697075.17</v>
      </c>
      <c r="N31" s="1">
        <f t="shared" si="1"/>
        <v>483338.43</v>
      </c>
      <c r="O31" s="1">
        <f t="shared" si="2"/>
        <v>213736.74000000005</v>
      </c>
    </row>
    <row r="32" spans="1:15" ht="36" x14ac:dyDescent="0.55000000000000004">
      <c r="A32" s="1" t="s">
        <v>18</v>
      </c>
      <c r="B32" s="1" t="s">
        <v>36</v>
      </c>
      <c r="C32" s="1" t="s">
        <v>20</v>
      </c>
      <c r="D32" s="1" t="s">
        <v>6</v>
      </c>
      <c r="E32" s="3">
        <v>43983</v>
      </c>
      <c r="F32" s="3">
        <f>WORKDAY.INTL(E32,10,11,'Holiday list'!$C$2:$C$76)</f>
        <v>43994</v>
      </c>
      <c r="G32" s="1">
        <v>944415509</v>
      </c>
      <c r="H32" s="3">
        <v>44005</v>
      </c>
      <c r="I32" s="11">
        <f>NETWORKDAYS.INTL(E32,H32,11,'Holiday list'!$C$2:$C$76)</f>
        <v>19</v>
      </c>
      <c r="J32" s="1">
        <v>2391</v>
      </c>
      <c r="K32" s="1">
        <v>47.45</v>
      </c>
      <c r="L32" s="1">
        <v>31.79</v>
      </c>
      <c r="M32" s="1">
        <f t="shared" si="0"/>
        <v>113452.95000000001</v>
      </c>
      <c r="N32" s="1">
        <f t="shared" si="1"/>
        <v>76009.89</v>
      </c>
      <c r="O32" s="1">
        <f t="shared" si="2"/>
        <v>37443.060000000012</v>
      </c>
    </row>
    <row r="33" spans="1:15" ht="36" x14ac:dyDescent="0.55000000000000004">
      <c r="A33" s="1" t="s">
        <v>31</v>
      </c>
      <c r="B33" s="1" t="s">
        <v>35</v>
      </c>
      <c r="C33" s="1" t="s">
        <v>23</v>
      </c>
      <c r="D33" s="1" t="s">
        <v>8</v>
      </c>
      <c r="E33" s="3">
        <v>44012</v>
      </c>
      <c r="F33" s="3">
        <f>WORKDAY.INTL(E33,10,11,'Holiday list'!$C$2:$C$76)</f>
        <v>44023</v>
      </c>
      <c r="G33" s="1">
        <v>499009597</v>
      </c>
      <c r="H33" s="3">
        <v>44021</v>
      </c>
      <c r="I33" s="11">
        <f>NETWORKDAYS.INTL(E33,H33,11,'Holiday list'!$C$2:$C$76)</f>
        <v>9</v>
      </c>
      <c r="J33" s="1">
        <v>6884</v>
      </c>
      <c r="K33" s="1">
        <v>651.21</v>
      </c>
      <c r="L33" s="1">
        <v>524.96</v>
      </c>
      <c r="M33" s="1">
        <f t="shared" si="0"/>
        <v>4482929.6400000006</v>
      </c>
      <c r="N33" s="1">
        <f t="shared" si="1"/>
        <v>3613824.64</v>
      </c>
      <c r="O33" s="1">
        <f t="shared" si="2"/>
        <v>869105.00000000047</v>
      </c>
    </row>
    <row r="34" spans="1:15" ht="36" x14ac:dyDescent="0.55000000000000004">
      <c r="A34" s="1" t="s">
        <v>27</v>
      </c>
      <c r="B34" s="1" t="s">
        <v>28</v>
      </c>
      <c r="C34" s="1" t="s">
        <v>23</v>
      </c>
      <c r="D34" s="1" t="s">
        <v>7</v>
      </c>
      <c r="E34" s="3">
        <v>43858</v>
      </c>
      <c r="F34" s="3">
        <f>WORKDAY.INTL(E34,10,11,'Holiday list'!$C$2:$C$76)</f>
        <v>43871</v>
      </c>
      <c r="G34" s="1">
        <v>564646470</v>
      </c>
      <c r="H34" s="3">
        <v>43906</v>
      </c>
      <c r="I34" s="11">
        <f>NETWORKDAYS.INTL(E34,H34,11,'Holiday list'!$C$2:$C$76)</f>
        <v>35</v>
      </c>
      <c r="J34" s="1">
        <v>293</v>
      </c>
      <c r="K34" s="1">
        <v>9.33</v>
      </c>
      <c r="L34" s="1">
        <v>6.92</v>
      </c>
      <c r="M34" s="1">
        <f t="shared" si="0"/>
        <v>2733.69</v>
      </c>
      <c r="N34" s="1">
        <f t="shared" si="1"/>
        <v>2027.56</v>
      </c>
      <c r="O34" s="1">
        <f t="shared" si="2"/>
        <v>706.13000000000011</v>
      </c>
    </row>
    <row r="35" spans="1:15" ht="36" x14ac:dyDescent="0.55000000000000004">
      <c r="A35" s="1" t="s">
        <v>29</v>
      </c>
      <c r="B35" s="1" t="s">
        <v>24</v>
      </c>
      <c r="C35" s="1" t="s">
        <v>20</v>
      </c>
      <c r="D35" s="1" t="s">
        <v>5</v>
      </c>
      <c r="E35" s="3">
        <v>43929</v>
      </c>
      <c r="F35" s="3">
        <f>WORKDAY.INTL(E35,10,11,'Holiday list'!$C$2:$C$76)</f>
        <v>43945</v>
      </c>
      <c r="G35" s="1">
        <v>294499957</v>
      </c>
      <c r="H35" s="3">
        <v>43929</v>
      </c>
      <c r="I35" s="11">
        <f>NETWORKDAYS.INTL(E35,H35,11,'Holiday list'!$C$2:$C$76)</f>
        <v>1</v>
      </c>
      <c r="J35" s="1">
        <v>7937</v>
      </c>
      <c r="K35" s="1">
        <v>255.28</v>
      </c>
      <c r="L35" s="1">
        <v>159.41999999999999</v>
      </c>
      <c r="M35" s="1">
        <f t="shared" si="0"/>
        <v>2026157.36</v>
      </c>
      <c r="N35" s="1">
        <f t="shared" si="1"/>
        <v>1265316.5399999998</v>
      </c>
      <c r="O35" s="1">
        <f t="shared" si="2"/>
        <v>760840.8200000003</v>
      </c>
    </row>
    <row r="36" spans="1:15" ht="36" x14ac:dyDescent="0.55000000000000004">
      <c r="A36" s="1" t="s">
        <v>31</v>
      </c>
      <c r="B36" s="1" t="s">
        <v>36</v>
      </c>
      <c r="C36" s="1" t="s">
        <v>20</v>
      </c>
      <c r="D36" s="1" t="s">
        <v>7</v>
      </c>
      <c r="E36" s="3">
        <v>44078</v>
      </c>
      <c r="F36" s="3">
        <f>WORKDAY.INTL(E36,10,11,'Holiday list'!$C$2:$C$76)</f>
        <v>44090</v>
      </c>
      <c r="G36" s="1">
        <v>262056386</v>
      </c>
      <c r="H36" s="3">
        <v>44128</v>
      </c>
      <c r="I36" s="11">
        <f>NETWORKDAYS.INTL(E36,H36,11,'Holiday list'!$C$2:$C$76)</f>
        <v>38</v>
      </c>
      <c r="J36" s="1">
        <v>7163</v>
      </c>
      <c r="K36" s="1">
        <v>47.45</v>
      </c>
      <c r="L36" s="1">
        <v>31.79</v>
      </c>
      <c r="M36" s="1">
        <f t="shared" si="0"/>
        <v>339884.35000000003</v>
      </c>
      <c r="N36" s="1">
        <f t="shared" si="1"/>
        <v>227711.77</v>
      </c>
      <c r="O36" s="1">
        <f t="shared" si="2"/>
        <v>112172.58000000005</v>
      </c>
    </row>
    <row r="37" spans="1:15" ht="36" x14ac:dyDescent="0.55000000000000004">
      <c r="A37" s="1" t="s">
        <v>27</v>
      </c>
      <c r="B37" s="1" t="s">
        <v>35</v>
      </c>
      <c r="C37" s="1" t="s">
        <v>23</v>
      </c>
      <c r="D37" s="1" t="s">
        <v>5</v>
      </c>
      <c r="E37" s="3">
        <v>43953</v>
      </c>
      <c r="F37" s="3">
        <f>WORKDAY.INTL(E37,10,11,'Holiday list'!$C$2:$C$76)</f>
        <v>43966</v>
      </c>
      <c r="G37" s="1">
        <v>211114585</v>
      </c>
      <c r="H37" s="3">
        <v>43965</v>
      </c>
      <c r="I37" s="11">
        <f>NETWORKDAYS.INTL(E37,H37,11,'Holiday list'!$C$2:$C$76)</f>
        <v>10</v>
      </c>
      <c r="J37" s="1">
        <v>2352</v>
      </c>
      <c r="K37" s="1">
        <v>651.21</v>
      </c>
      <c r="L37" s="1">
        <v>524.96</v>
      </c>
      <c r="M37" s="1">
        <f t="shared" si="0"/>
        <v>1531645.9200000002</v>
      </c>
      <c r="N37" s="1">
        <f t="shared" si="1"/>
        <v>1234705.9200000002</v>
      </c>
      <c r="O37" s="1">
        <f t="shared" si="2"/>
        <v>296940</v>
      </c>
    </row>
    <row r="38" spans="1:15" ht="36" x14ac:dyDescent="0.55000000000000004">
      <c r="A38" s="1" t="s">
        <v>27</v>
      </c>
      <c r="B38" s="1" t="s">
        <v>35</v>
      </c>
      <c r="C38" s="1" t="s">
        <v>20</v>
      </c>
      <c r="D38" s="1" t="s">
        <v>8</v>
      </c>
      <c r="E38" s="3">
        <v>44107</v>
      </c>
      <c r="F38" s="3">
        <f>WORKDAY.INTL(E38,10,11,'Holiday list'!$C$2:$C$76)</f>
        <v>44119</v>
      </c>
      <c r="G38" s="1">
        <v>405785882</v>
      </c>
      <c r="H38" s="3">
        <v>44126</v>
      </c>
      <c r="I38" s="11">
        <f>NETWORKDAYS.INTL(E38,H38,11,'Holiday list'!$C$2:$C$76)</f>
        <v>15</v>
      </c>
      <c r="J38" s="1">
        <v>9915</v>
      </c>
      <c r="K38" s="1">
        <v>651.21</v>
      </c>
      <c r="L38" s="1">
        <v>524.96</v>
      </c>
      <c r="M38" s="1">
        <f t="shared" si="0"/>
        <v>6456747.1500000004</v>
      </c>
      <c r="N38" s="1">
        <f t="shared" si="1"/>
        <v>5204978.4000000004</v>
      </c>
      <c r="O38" s="1">
        <f t="shared" si="2"/>
        <v>1251768.75</v>
      </c>
    </row>
    <row r="39" spans="1:15" ht="36" x14ac:dyDescent="0.55000000000000004">
      <c r="A39" s="1" t="s">
        <v>31</v>
      </c>
      <c r="B39" s="1" t="s">
        <v>22</v>
      </c>
      <c r="C39" s="1" t="s">
        <v>20</v>
      </c>
      <c r="D39" s="1" t="s">
        <v>5</v>
      </c>
      <c r="E39" s="3">
        <v>43896</v>
      </c>
      <c r="F39" s="3">
        <f>WORKDAY.INTL(E39,10,11,'Holiday list'!$C$2:$C$76)</f>
        <v>43911</v>
      </c>
      <c r="G39" s="1">
        <v>280494105</v>
      </c>
      <c r="H39" s="3">
        <v>43935</v>
      </c>
      <c r="I39" s="11">
        <f>NETWORKDAYS.INTL(E39,H39,11,'Holiday list'!$C$2:$C$76)</f>
        <v>24</v>
      </c>
      <c r="J39" s="1">
        <v>3294</v>
      </c>
      <c r="K39" s="1">
        <v>154.06</v>
      </c>
      <c r="L39" s="1">
        <v>90.93</v>
      </c>
      <c r="M39" s="1">
        <f t="shared" si="0"/>
        <v>507473.64</v>
      </c>
      <c r="N39" s="1">
        <f t="shared" si="1"/>
        <v>299523.42000000004</v>
      </c>
      <c r="O39" s="1">
        <f t="shared" si="2"/>
        <v>207950.21999999997</v>
      </c>
    </row>
    <row r="40" spans="1:15" ht="36" x14ac:dyDescent="0.55000000000000004">
      <c r="A40" s="1" t="s">
        <v>29</v>
      </c>
      <c r="B40" s="1" t="s">
        <v>24</v>
      </c>
      <c r="C40" s="1" t="s">
        <v>23</v>
      </c>
      <c r="D40" s="1" t="s">
        <v>7</v>
      </c>
      <c r="E40" s="3">
        <v>44050</v>
      </c>
      <c r="F40" s="3">
        <f>WORKDAY.INTL(E40,10,11,'Holiday list'!$C$2:$C$76)</f>
        <v>44067</v>
      </c>
      <c r="G40" s="1">
        <v>689975583</v>
      </c>
      <c r="H40" s="3">
        <v>44055</v>
      </c>
      <c r="I40" s="11">
        <f>NETWORKDAYS.INTL(E40,H40,11,'Holiday list'!$C$2:$C$76)</f>
        <v>3</v>
      </c>
      <c r="J40" s="1">
        <v>7963</v>
      </c>
      <c r="K40" s="1">
        <v>255.28</v>
      </c>
      <c r="L40" s="1">
        <v>159.41999999999999</v>
      </c>
      <c r="M40" s="1">
        <f t="shared" si="0"/>
        <v>2032794.64</v>
      </c>
      <c r="N40" s="1">
        <f t="shared" si="1"/>
        <v>1269461.46</v>
      </c>
      <c r="O40" s="1">
        <f t="shared" si="2"/>
        <v>763333.17999999993</v>
      </c>
    </row>
    <row r="41" spans="1:15" ht="36" x14ac:dyDescent="0.55000000000000004">
      <c r="A41" s="1" t="s">
        <v>29</v>
      </c>
      <c r="B41" s="1" t="s">
        <v>35</v>
      </c>
      <c r="C41" s="1" t="s">
        <v>23</v>
      </c>
      <c r="D41" s="1" t="s">
        <v>7</v>
      </c>
      <c r="E41" s="3">
        <v>43841</v>
      </c>
      <c r="F41" s="3">
        <f>WORKDAY.INTL(E41,10,11,'Holiday list'!$C$2:$C$76)</f>
        <v>43857</v>
      </c>
      <c r="G41" s="1">
        <v>759279143</v>
      </c>
      <c r="H41" s="3">
        <v>43879</v>
      </c>
      <c r="I41" s="11">
        <f>NETWORKDAYS.INTL(E41,H41,11,'Holiday list'!$C$2:$C$76)</f>
        <v>27</v>
      </c>
      <c r="J41" s="1">
        <v>6426</v>
      </c>
      <c r="K41" s="1">
        <v>651.21</v>
      </c>
      <c r="L41" s="1">
        <v>524.96</v>
      </c>
      <c r="M41" s="1">
        <f t="shared" si="0"/>
        <v>4184675.4600000004</v>
      </c>
      <c r="N41" s="1">
        <f t="shared" si="1"/>
        <v>3373392.9600000004</v>
      </c>
      <c r="O41" s="1">
        <f t="shared" si="2"/>
        <v>811282.5</v>
      </c>
    </row>
    <row r="42" spans="1:15" ht="36" x14ac:dyDescent="0.55000000000000004">
      <c r="A42" s="1" t="s">
        <v>27</v>
      </c>
      <c r="B42" s="1" t="s">
        <v>35</v>
      </c>
      <c r="C42" s="1" t="s">
        <v>20</v>
      </c>
      <c r="D42" s="1" t="s">
        <v>6</v>
      </c>
      <c r="E42" s="3">
        <v>43972</v>
      </c>
      <c r="F42" s="3">
        <f>WORKDAY.INTL(E42,10,11,'Holiday list'!$C$2:$C$76)</f>
        <v>43986</v>
      </c>
      <c r="G42" s="1">
        <v>133766114</v>
      </c>
      <c r="H42" s="3">
        <v>43994</v>
      </c>
      <c r="I42" s="11">
        <f>NETWORKDAYS.INTL(E42,H42,11,'Holiday list'!$C$2:$C$76)</f>
        <v>18</v>
      </c>
      <c r="J42" s="1">
        <v>3221</v>
      </c>
      <c r="K42" s="1">
        <v>651.21</v>
      </c>
      <c r="L42" s="1">
        <v>524.96</v>
      </c>
      <c r="M42" s="1">
        <f t="shared" si="0"/>
        <v>2097547.41</v>
      </c>
      <c r="N42" s="1">
        <f t="shared" si="1"/>
        <v>1690896.1600000001</v>
      </c>
      <c r="O42" s="1">
        <f t="shared" si="2"/>
        <v>406651.25</v>
      </c>
    </row>
    <row r="43" spans="1:15" ht="36" x14ac:dyDescent="0.55000000000000004">
      <c r="A43" s="1" t="s">
        <v>25</v>
      </c>
      <c r="B43" s="1" t="s">
        <v>36</v>
      </c>
      <c r="C43" s="1" t="s">
        <v>23</v>
      </c>
      <c r="D43" s="1" t="s">
        <v>5</v>
      </c>
      <c r="E43" s="3">
        <v>44046</v>
      </c>
      <c r="F43" s="3">
        <f>WORKDAY.INTL(E43,10,11,'Holiday list'!$C$2:$C$76)</f>
        <v>44061</v>
      </c>
      <c r="G43" s="1">
        <v>329110324</v>
      </c>
      <c r="H43" s="3">
        <v>44076</v>
      </c>
      <c r="I43" s="11">
        <f>NETWORKDAYS.INTL(E43,H43,11,'Holiday list'!$C$2:$C$76)</f>
        <v>21</v>
      </c>
      <c r="J43" s="1">
        <v>9913</v>
      </c>
      <c r="K43" s="1">
        <v>47.45</v>
      </c>
      <c r="L43" s="1">
        <v>31.79</v>
      </c>
      <c r="M43" s="1">
        <f t="shared" si="0"/>
        <v>470371.85000000003</v>
      </c>
      <c r="N43" s="1">
        <f t="shared" si="1"/>
        <v>315134.27</v>
      </c>
      <c r="O43" s="1">
        <f t="shared" si="2"/>
        <v>155237.58000000002</v>
      </c>
    </row>
    <row r="44" spans="1:15" ht="36" x14ac:dyDescent="0.55000000000000004">
      <c r="A44" s="1" t="s">
        <v>18</v>
      </c>
      <c r="B44" s="1" t="s">
        <v>38</v>
      </c>
      <c r="C44" s="1" t="s">
        <v>23</v>
      </c>
      <c r="D44" s="1" t="s">
        <v>7</v>
      </c>
      <c r="E44" s="3">
        <v>44109</v>
      </c>
      <c r="F44" s="3">
        <f>WORKDAY.INTL(E44,10,11,'Holiday list'!$C$2:$C$76)</f>
        <v>44120</v>
      </c>
      <c r="G44" s="1">
        <v>681298100</v>
      </c>
      <c r="H44" s="3">
        <v>44155</v>
      </c>
      <c r="I44" s="11">
        <f>NETWORKDAYS.INTL(E44,H44,11,'Holiday list'!$C$2:$C$76)</f>
        <v>31</v>
      </c>
      <c r="J44" s="1">
        <v>103</v>
      </c>
      <c r="K44" s="1">
        <v>421.89</v>
      </c>
      <c r="L44" s="1">
        <v>364.69</v>
      </c>
      <c r="M44" s="1">
        <f t="shared" si="0"/>
        <v>43454.67</v>
      </c>
      <c r="N44" s="1">
        <f t="shared" si="1"/>
        <v>37563.07</v>
      </c>
      <c r="O44" s="1">
        <f t="shared" si="2"/>
        <v>5891.5999999999985</v>
      </c>
    </row>
    <row r="45" spans="1:15" ht="36" x14ac:dyDescent="0.55000000000000004">
      <c r="A45" s="1" t="s">
        <v>27</v>
      </c>
      <c r="B45" s="1" t="s">
        <v>33</v>
      </c>
      <c r="C45" s="1" t="s">
        <v>20</v>
      </c>
      <c r="D45" s="1" t="s">
        <v>7</v>
      </c>
      <c r="E45" s="3">
        <v>44150</v>
      </c>
      <c r="F45" s="3">
        <f>WORKDAY.INTL(E45,10,11,'Holiday list'!$C$2:$C$76)</f>
        <v>44166</v>
      </c>
      <c r="G45" s="1">
        <v>596628272</v>
      </c>
      <c r="H45" s="3">
        <v>44195</v>
      </c>
      <c r="I45" s="11">
        <f>NETWORKDAYS.INTL(E45,H45,11,'Holiday list'!$C$2:$C$76)</f>
        <v>30</v>
      </c>
      <c r="J45" s="1">
        <v>4419</v>
      </c>
      <c r="K45" s="1">
        <v>152.58000000000001</v>
      </c>
      <c r="L45" s="1">
        <v>97.44</v>
      </c>
      <c r="M45" s="1">
        <f t="shared" si="0"/>
        <v>674251.02</v>
      </c>
      <c r="N45" s="1">
        <f t="shared" si="1"/>
        <v>430587.36</v>
      </c>
      <c r="O45" s="1">
        <f t="shared" si="2"/>
        <v>243663.66000000003</v>
      </c>
    </row>
    <row r="46" spans="1:15" ht="36" x14ac:dyDescent="0.55000000000000004">
      <c r="A46" s="1" t="s">
        <v>27</v>
      </c>
      <c r="B46" s="1" t="s">
        <v>35</v>
      </c>
      <c r="C46" s="1" t="s">
        <v>20</v>
      </c>
      <c r="D46" s="1" t="s">
        <v>7</v>
      </c>
      <c r="E46" s="3">
        <v>43924</v>
      </c>
      <c r="F46" s="3">
        <f>WORKDAY.INTL(E46,10,11,'Holiday list'!$C$2:$C$76)</f>
        <v>43942</v>
      </c>
      <c r="G46" s="1">
        <v>901712167</v>
      </c>
      <c r="H46" s="3">
        <v>43938</v>
      </c>
      <c r="I46" s="11">
        <f>NETWORKDAYS.INTL(E46,H46,11,'Holiday list'!$C$2:$C$76)</f>
        <v>8</v>
      </c>
      <c r="J46" s="1">
        <v>5523</v>
      </c>
      <c r="K46" s="1">
        <v>651.21</v>
      </c>
      <c r="L46" s="1">
        <v>524.96</v>
      </c>
      <c r="M46" s="1">
        <f t="shared" si="0"/>
        <v>3596632.83</v>
      </c>
      <c r="N46" s="1">
        <f t="shared" si="1"/>
        <v>2899354.08</v>
      </c>
      <c r="O46" s="1">
        <f t="shared" si="2"/>
        <v>697278.75</v>
      </c>
    </row>
    <row r="47" spans="1:15" ht="36" x14ac:dyDescent="0.55000000000000004">
      <c r="A47" s="1" t="s">
        <v>25</v>
      </c>
      <c r="B47" s="1" t="s">
        <v>36</v>
      </c>
      <c r="C47" s="1" t="s">
        <v>23</v>
      </c>
      <c r="D47" s="1" t="s">
        <v>5</v>
      </c>
      <c r="E47" s="3">
        <v>43912</v>
      </c>
      <c r="F47" s="3">
        <f>WORKDAY.INTL(E47,10,11,'Holiday list'!$C$2:$C$76)</f>
        <v>43925</v>
      </c>
      <c r="G47" s="1">
        <v>693473613</v>
      </c>
      <c r="H47" s="3">
        <v>43942</v>
      </c>
      <c r="I47" s="11">
        <f>NETWORKDAYS.INTL(E47,H47,11,'Holiday list'!$C$2:$C$76)</f>
        <v>19</v>
      </c>
      <c r="J47" s="1">
        <v>3107</v>
      </c>
      <c r="K47" s="1">
        <v>47.45</v>
      </c>
      <c r="L47" s="1">
        <v>31.79</v>
      </c>
      <c r="M47" s="1">
        <f t="shared" si="0"/>
        <v>147427.15000000002</v>
      </c>
      <c r="N47" s="1">
        <f t="shared" si="1"/>
        <v>98771.53</v>
      </c>
      <c r="O47" s="1">
        <f t="shared" si="2"/>
        <v>48655.620000000024</v>
      </c>
    </row>
    <row r="48" spans="1:15" ht="36" x14ac:dyDescent="0.55000000000000004">
      <c r="A48" s="1" t="s">
        <v>29</v>
      </c>
      <c r="B48" s="1" t="s">
        <v>38</v>
      </c>
      <c r="C48" s="1" t="s">
        <v>23</v>
      </c>
      <c r="D48" s="1" t="s">
        <v>6</v>
      </c>
      <c r="E48" s="3">
        <v>44045</v>
      </c>
      <c r="F48" s="3">
        <f>WORKDAY.INTL(E48,10,11,'Holiday list'!$C$2:$C$76)</f>
        <v>44061</v>
      </c>
      <c r="G48" s="1">
        <v>489148938</v>
      </c>
      <c r="H48" s="3">
        <v>44075</v>
      </c>
      <c r="I48" s="11">
        <f>NETWORKDAYS.INTL(E48,H48,11,'Holiday list'!$C$2:$C$76)</f>
        <v>20</v>
      </c>
      <c r="J48" s="1">
        <v>8896</v>
      </c>
      <c r="K48" s="1">
        <v>421.89</v>
      </c>
      <c r="L48" s="1">
        <v>364.69</v>
      </c>
      <c r="M48" s="1">
        <f t="shared" si="0"/>
        <v>3753133.44</v>
      </c>
      <c r="N48" s="1">
        <f t="shared" si="1"/>
        <v>3244282.2399999998</v>
      </c>
      <c r="O48" s="1">
        <f t="shared" si="2"/>
        <v>508851.20000000019</v>
      </c>
    </row>
    <row r="49" spans="1:15" ht="36" x14ac:dyDescent="0.55000000000000004">
      <c r="A49" s="1" t="s">
        <v>29</v>
      </c>
      <c r="B49" s="1" t="s">
        <v>34</v>
      </c>
      <c r="C49" s="1" t="s">
        <v>23</v>
      </c>
      <c r="D49" s="1" t="s">
        <v>7</v>
      </c>
      <c r="E49" s="3">
        <v>43835</v>
      </c>
      <c r="F49" s="3">
        <f>WORKDAY.INTL(E49,10,11,'Holiday list'!$C$2:$C$76)</f>
        <v>43848</v>
      </c>
      <c r="G49" s="1">
        <v>876286971</v>
      </c>
      <c r="H49" s="3">
        <v>43876</v>
      </c>
      <c r="I49" s="11">
        <f>NETWORKDAYS.INTL(E49,H49,11,'Holiday list'!$C$2:$C$76)</f>
        <v>31</v>
      </c>
      <c r="J49" s="1">
        <v>1643</v>
      </c>
      <c r="K49" s="1">
        <v>668.27</v>
      </c>
      <c r="L49" s="1">
        <v>502.54</v>
      </c>
      <c r="M49" s="1">
        <f t="shared" si="0"/>
        <v>1097967.6099999999</v>
      </c>
      <c r="N49" s="1">
        <f t="shared" si="1"/>
        <v>825673.22000000009</v>
      </c>
      <c r="O49" s="1">
        <f t="shared" si="2"/>
        <v>272294.38999999978</v>
      </c>
    </row>
    <row r="50" spans="1:15" ht="36" x14ac:dyDescent="0.55000000000000004">
      <c r="A50" s="1" t="s">
        <v>18</v>
      </c>
      <c r="B50" s="1" t="s">
        <v>37</v>
      </c>
      <c r="C50" s="1" t="s">
        <v>20</v>
      </c>
      <c r="D50" s="1" t="s">
        <v>8</v>
      </c>
      <c r="E50" s="3">
        <v>44069</v>
      </c>
      <c r="F50" s="3">
        <f>WORKDAY.INTL(E50,10,11,'Holiday list'!$C$2:$C$76)</f>
        <v>44082</v>
      </c>
      <c r="G50" s="1">
        <v>262749040</v>
      </c>
      <c r="H50" s="3">
        <v>44073</v>
      </c>
      <c r="I50" s="11">
        <f>NETWORKDAYS.INTL(E50,H50,11,'Holiday list'!$C$2:$C$76)</f>
        <v>4</v>
      </c>
      <c r="J50" s="1">
        <v>2135</v>
      </c>
      <c r="K50" s="1">
        <v>81.73</v>
      </c>
      <c r="L50" s="1">
        <v>56.67</v>
      </c>
      <c r="M50" s="1">
        <f t="shared" si="0"/>
        <v>174493.55000000002</v>
      </c>
      <c r="N50" s="1">
        <f t="shared" si="1"/>
        <v>120990.45</v>
      </c>
      <c r="O50" s="1">
        <f t="shared" si="2"/>
        <v>53503.10000000002</v>
      </c>
    </row>
    <row r="51" spans="1:15" ht="36" x14ac:dyDescent="0.55000000000000004">
      <c r="A51" s="1" t="s">
        <v>32</v>
      </c>
      <c r="B51" s="1" t="s">
        <v>22</v>
      </c>
      <c r="C51" s="1" t="s">
        <v>23</v>
      </c>
      <c r="D51" s="1" t="s">
        <v>7</v>
      </c>
      <c r="E51" s="3">
        <v>43968</v>
      </c>
      <c r="F51" s="3">
        <f>WORKDAY.INTL(E51,10,11,'Holiday list'!$C$2:$C$76)</f>
        <v>43981</v>
      </c>
      <c r="G51" s="1">
        <v>366653096</v>
      </c>
      <c r="H51" s="3">
        <v>43982</v>
      </c>
      <c r="I51" s="11">
        <f>NETWORKDAYS.INTL(E51,H51,11,'Holiday list'!$C$2:$C$76)</f>
        <v>10</v>
      </c>
      <c r="J51" s="1">
        <v>9654</v>
      </c>
      <c r="K51" s="1">
        <v>154.06</v>
      </c>
      <c r="L51" s="1">
        <v>90.93</v>
      </c>
      <c r="M51" s="1">
        <f t="shared" si="0"/>
        <v>1487295.24</v>
      </c>
      <c r="N51" s="1">
        <f t="shared" si="1"/>
        <v>877838.22000000009</v>
      </c>
      <c r="O51" s="1">
        <f t="shared" si="2"/>
        <v>609457.0199999999</v>
      </c>
    </row>
    <row r="52" spans="1:15" ht="36" x14ac:dyDescent="0.55000000000000004">
      <c r="A52" s="1" t="s">
        <v>27</v>
      </c>
      <c r="B52" s="1" t="s">
        <v>22</v>
      </c>
      <c r="C52" s="1" t="s">
        <v>23</v>
      </c>
      <c r="D52" s="1" t="s">
        <v>5</v>
      </c>
      <c r="E52" s="3">
        <v>44152</v>
      </c>
      <c r="F52" s="3">
        <f>WORKDAY.INTL(E52,10,11,'Holiday list'!$C$2:$C$76)</f>
        <v>44167</v>
      </c>
      <c r="G52" s="1">
        <v>951380240</v>
      </c>
      <c r="H52" s="3">
        <v>44185</v>
      </c>
      <c r="I52" s="11">
        <f>NETWORKDAYS.INTL(E52,H52,11,'Holiday list'!$C$2:$C$76)</f>
        <v>24</v>
      </c>
      <c r="J52" s="1">
        <v>3410</v>
      </c>
      <c r="K52" s="1">
        <v>154.06</v>
      </c>
      <c r="L52" s="1">
        <v>90.93</v>
      </c>
      <c r="M52" s="1">
        <f t="shared" si="0"/>
        <v>525344.6</v>
      </c>
      <c r="N52" s="1">
        <f t="shared" si="1"/>
        <v>310071.30000000005</v>
      </c>
      <c r="O52" s="1">
        <f t="shared" si="2"/>
        <v>215273.29999999993</v>
      </c>
    </row>
    <row r="53" spans="1:15" ht="36" x14ac:dyDescent="0.55000000000000004">
      <c r="A53" s="1" t="s">
        <v>29</v>
      </c>
      <c r="B53" s="1" t="s">
        <v>36</v>
      </c>
      <c r="C53" s="1" t="s">
        <v>23</v>
      </c>
      <c r="D53" s="1" t="s">
        <v>6</v>
      </c>
      <c r="E53" s="3">
        <v>43998</v>
      </c>
      <c r="F53" s="3">
        <f>WORKDAY.INTL(E53,10,11,'Holiday list'!$C$2:$C$76)</f>
        <v>44011</v>
      </c>
      <c r="G53" s="1">
        <v>681941401</v>
      </c>
      <c r="H53" s="3">
        <v>44040</v>
      </c>
      <c r="I53" s="11">
        <f>NETWORKDAYS.INTL(E53,H53,11,'Holiday list'!$C$2:$C$76)</f>
        <v>36</v>
      </c>
      <c r="J53" s="1">
        <v>470</v>
      </c>
      <c r="K53" s="1">
        <v>47.45</v>
      </c>
      <c r="L53" s="1">
        <v>31.79</v>
      </c>
      <c r="M53" s="1">
        <f t="shared" si="0"/>
        <v>22301.5</v>
      </c>
      <c r="N53" s="1">
        <f t="shared" si="1"/>
        <v>14941.3</v>
      </c>
      <c r="O53" s="1">
        <f t="shared" si="2"/>
        <v>7360.2000000000007</v>
      </c>
    </row>
    <row r="54" spans="1:15" ht="36" x14ac:dyDescent="0.55000000000000004">
      <c r="A54" s="1" t="s">
        <v>27</v>
      </c>
      <c r="B54" s="1" t="s">
        <v>28</v>
      </c>
      <c r="C54" s="1" t="s">
        <v>23</v>
      </c>
      <c r="D54" s="1" t="s">
        <v>7</v>
      </c>
      <c r="E54" s="3">
        <v>43982</v>
      </c>
      <c r="F54" s="3">
        <f>WORKDAY.INTL(E54,10,11,'Holiday list'!$C$2:$C$76)</f>
        <v>43993</v>
      </c>
      <c r="G54" s="1">
        <v>566935575</v>
      </c>
      <c r="H54" s="3">
        <v>43989</v>
      </c>
      <c r="I54" s="11">
        <f>NETWORKDAYS.INTL(E54,H54,11,'Holiday list'!$C$2:$C$76)</f>
        <v>6</v>
      </c>
      <c r="J54" s="1">
        <v>7690</v>
      </c>
      <c r="K54" s="1">
        <v>9.33</v>
      </c>
      <c r="L54" s="1">
        <v>6.92</v>
      </c>
      <c r="M54" s="1">
        <f t="shared" si="0"/>
        <v>71747.7</v>
      </c>
      <c r="N54" s="1">
        <f t="shared" si="1"/>
        <v>53214.8</v>
      </c>
      <c r="O54" s="1">
        <f t="shared" si="2"/>
        <v>18532.899999999994</v>
      </c>
    </row>
    <row r="55" spans="1:15" ht="36" x14ac:dyDescent="0.55000000000000004">
      <c r="A55" s="1" t="s">
        <v>25</v>
      </c>
      <c r="B55" s="1" t="s">
        <v>33</v>
      </c>
      <c r="C55" s="1" t="s">
        <v>20</v>
      </c>
      <c r="D55" s="1" t="s">
        <v>5</v>
      </c>
      <c r="E55" s="3">
        <v>44110</v>
      </c>
      <c r="F55" s="3">
        <f>WORKDAY.INTL(E55,10,11,'Holiday list'!$C$2:$C$76)</f>
        <v>44123</v>
      </c>
      <c r="G55" s="1">
        <v>175033080</v>
      </c>
      <c r="H55" s="3">
        <v>44140</v>
      </c>
      <c r="I55" s="11">
        <f>NETWORKDAYS.INTL(E55,H55,11,'Holiday list'!$C$2:$C$76)</f>
        <v>20</v>
      </c>
      <c r="J55" s="1">
        <v>5033</v>
      </c>
      <c r="K55" s="1">
        <v>152.58000000000001</v>
      </c>
      <c r="L55" s="1">
        <v>97.44</v>
      </c>
      <c r="M55" s="1">
        <f t="shared" si="0"/>
        <v>767935.14</v>
      </c>
      <c r="N55" s="1">
        <f t="shared" si="1"/>
        <v>490415.51999999996</v>
      </c>
      <c r="O55" s="1">
        <f t="shared" si="2"/>
        <v>277519.62000000005</v>
      </c>
    </row>
    <row r="56" spans="1:15" ht="36" x14ac:dyDescent="0.55000000000000004">
      <c r="A56" s="1" t="s">
        <v>25</v>
      </c>
      <c r="B56" s="1" t="s">
        <v>35</v>
      </c>
      <c r="C56" s="1" t="s">
        <v>20</v>
      </c>
      <c r="D56" s="1" t="s">
        <v>7</v>
      </c>
      <c r="E56" s="3">
        <v>43900</v>
      </c>
      <c r="F56" s="3">
        <f>WORKDAY.INTL(E56,10,11,'Holiday list'!$C$2:$C$76)</f>
        <v>43913</v>
      </c>
      <c r="G56" s="1">
        <v>276595246</v>
      </c>
      <c r="H56" s="3">
        <v>43905</v>
      </c>
      <c r="I56" s="11">
        <f>NETWORKDAYS.INTL(E56,H56,11,'Holiday list'!$C$2:$C$76)</f>
        <v>4</v>
      </c>
      <c r="J56" s="1">
        <v>9535</v>
      </c>
      <c r="K56" s="1">
        <v>651.21</v>
      </c>
      <c r="L56" s="1">
        <v>524.96</v>
      </c>
      <c r="M56" s="1">
        <f t="shared" si="0"/>
        <v>6209287.3500000006</v>
      </c>
      <c r="N56" s="1">
        <f t="shared" si="1"/>
        <v>5005493.6000000006</v>
      </c>
      <c r="O56" s="1">
        <f t="shared" si="2"/>
        <v>1203793.75</v>
      </c>
    </row>
    <row r="57" spans="1:15" ht="36" x14ac:dyDescent="0.55000000000000004">
      <c r="A57" s="1" t="s">
        <v>29</v>
      </c>
      <c r="B57" s="1" t="s">
        <v>35</v>
      </c>
      <c r="C57" s="1" t="s">
        <v>23</v>
      </c>
      <c r="D57" s="1" t="s">
        <v>5</v>
      </c>
      <c r="E57" s="3">
        <v>43856</v>
      </c>
      <c r="F57" s="3">
        <f>WORKDAY.INTL(E57,10,11,'Holiday list'!$C$2:$C$76)</f>
        <v>43868</v>
      </c>
      <c r="G57" s="1">
        <v>812295901</v>
      </c>
      <c r="H57" s="3">
        <v>43874</v>
      </c>
      <c r="I57" s="11">
        <f>NETWORKDAYS.INTL(E57,H57,11,'Holiday list'!$C$2:$C$76)</f>
        <v>15</v>
      </c>
      <c r="J57" s="1">
        <v>5263</v>
      </c>
      <c r="K57" s="1">
        <v>651.21</v>
      </c>
      <c r="L57" s="1">
        <v>524.96</v>
      </c>
      <c r="M57" s="1">
        <f t="shared" si="0"/>
        <v>3427318.23</v>
      </c>
      <c r="N57" s="1">
        <f t="shared" si="1"/>
        <v>2762864.48</v>
      </c>
      <c r="O57" s="1">
        <f t="shared" si="2"/>
        <v>664453.75</v>
      </c>
    </row>
    <row r="58" spans="1:15" ht="36" x14ac:dyDescent="0.55000000000000004">
      <c r="A58" s="1" t="s">
        <v>25</v>
      </c>
      <c r="B58" s="1" t="s">
        <v>22</v>
      </c>
      <c r="C58" s="1" t="s">
        <v>20</v>
      </c>
      <c r="D58" s="1" t="s">
        <v>6</v>
      </c>
      <c r="E58" s="3">
        <v>43984</v>
      </c>
      <c r="F58" s="3">
        <f>WORKDAY.INTL(E58,10,11,'Holiday list'!$C$2:$C$76)</f>
        <v>43995</v>
      </c>
      <c r="G58" s="1">
        <v>443121373</v>
      </c>
      <c r="H58" s="3">
        <v>44001</v>
      </c>
      <c r="I58" s="11">
        <f>NETWORKDAYS.INTL(E58,H58,11,'Holiday list'!$C$2:$C$76)</f>
        <v>16</v>
      </c>
      <c r="J58" s="1">
        <v>8316</v>
      </c>
      <c r="K58" s="1">
        <v>154.06</v>
      </c>
      <c r="L58" s="1">
        <v>90.93</v>
      </c>
      <c r="M58" s="1">
        <f t="shared" si="0"/>
        <v>1281162.96</v>
      </c>
      <c r="N58" s="1">
        <f t="shared" si="1"/>
        <v>756173.88</v>
      </c>
      <c r="O58" s="1">
        <f t="shared" si="2"/>
        <v>524989.07999999996</v>
      </c>
    </row>
    <row r="59" spans="1:15" ht="36" x14ac:dyDescent="0.55000000000000004">
      <c r="A59" s="1" t="s">
        <v>29</v>
      </c>
      <c r="B59" s="1" t="s">
        <v>35</v>
      </c>
      <c r="C59" s="1" t="s">
        <v>23</v>
      </c>
      <c r="D59" s="1" t="s">
        <v>7</v>
      </c>
      <c r="E59" s="3">
        <v>44009</v>
      </c>
      <c r="F59" s="3">
        <f>WORKDAY.INTL(E59,10,11,'Holiday list'!$C$2:$C$76)</f>
        <v>44021</v>
      </c>
      <c r="G59" s="1">
        <v>535654580</v>
      </c>
      <c r="H59" s="3">
        <v>44041</v>
      </c>
      <c r="I59" s="11">
        <f>NETWORKDAYS.INTL(E59,H59,11,'Holiday list'!$C$2:$C$76)</f>
        <v>28</v>
      </c>
      <c r="J59" s="1">
        <v>949</v>
      </c>
      <c r="K59" s="1">
        <v>651.21</v>
      </c>
      <c r="L59" s="1">
        <v>524.96</v>
      </c>
      <c r="M59" s="1">
        <f t="shared" si="0"/>
        <v>617998.29</v>
      </c>
      <c r="N59" s="1">
        <f t="shared" si="1"/>
        <v>498187.04000000004</v>
      </c>
      <c r="O59" s="1">
        <f t="shared" si="2"/>
        <v>119811.25</v>
      </c>
    </row>
    <row r="60" spans="1:15" ht="36" x14ac:dyDescent="0.55000000000000004">
      <c r="A60" s="1" t="s">
        <v>31</v>
      </c>
      <c r="B60" s="1" t="s">
        <v>19</v>
      </c>
      <c r="C60" s="1" t="s">
        <v>20</v>
      </c>
      <c r="D60" s="1" t="s">
        <v>8</v>
      </c>
      <c r="E60" s="3">
        <v>43907</v>
      </c>
      <c r="F60" s="3">
        <f>WORKDAY.INTL(E60,10,11,'Holiday list'!$C$2:$C$76)</f>
        <v>43921</v>
      </c>
      <c r="G60" s="1">
        <v>470897471</v>
      </c>
      <c r="H60" s="3">
        <v>43943</v>
      </c>
      <c r="I60" s="11">
        <f>NETWORKDAYS.INTL(E60,H60,11,'Holiday list'!$C$2:$C$76)</f>
        <v>24</v>
      </c>
      <c r="J60" s="1">
        <v>7881</v>
      </c>
      <c r="K60" s="1">
        <v>437.2</v>
      </c>
      <c r="L60" s="1">
        <v>263.33</v>
      </c>
      <c r="M60" s="1">
        <f t="shared" si="0"/>
        <v>3445573.1999999997</v>
      </c>
      <c r="N60" s="1">
        <f t="shared" si="1"/>
        <v>2075303.73</v>
      </c>
      <c r="O60" s="1">
        <f t="shared" si="2"/>
        <v>1370269.4699999997</v>
      </c>
    </row>
    <row r="61" spans="1:15" ht="36" x14ac:dyDescent="0.55000000000000004">
      <c r="A61" s="1" t="s">
        <v>29</v>
      </c>
      <c r="B61" s="1" t="s">
        <v>36</v>
      </c>
      <c r="C61" s="1" t="s">
        <v>20</v>
      </c>
      <c r="D61" s="1" t="s">
        <v>7</v>
      </c>
      <c r="E61" s="3">
        <v>43924</v>
      </c>
      <c r="F61" s="3">
        <f>WORKDAY.INTL(E61,10,11,'Holiday list'!$C$2:$C$76)</f>
        <v>43942</v>
      </c>
      <c r="G61" s="1">
        <v>248335492</v>
      </c>
      <c r="H61" s="3">
        <v>43925</v>
      </c>
      <c r="I61" s="11">
        <f>NETWORKDAYS.INTL(E61,H61,11,'Holiday list'!$C$2:$C$76)</f>
        <v>2</v>
      </c>
      <c r="J61" s="1">
        <v>6846</v>
      </c>
      <c r="K61" s="1">
        <v>47.45</v>
      </c>
      <c r="L61" s="1">
        <v>31.79</v>
      </c>
      <c r="M61" s="1">
        <f t="shared" si="0"/>
        <v>324842.7</v>
      </c>
      <c r="N61" s="1">
        <f t="shared" si="1"/>
        <v>217634.34</v>
      </c>
      <c r="O61" s="1">
        <f t="shared" si="2"/>
        <v>107208.36000000002</v>
      </c>
    </row>
    <row r="62" spans="1:15" ht="36" x14ac:dyDescent="0.55000000000000004">
      <c r="A62" s="1" t="s">
        <v>27</v>
      </c>
      <c r="B62" s="1" t="s">
        <v>30</v>
      </c>
      <c r="C62" s="1" t="s">
        <v>20</v>
      </c>
      <c r="D62" s="1" t="s">
        <v>6</v>
      </c>
      <c r="E62" s="3">
        <v>43898</v>
      </c>
      <c r="F62" s="3">
        <f>WORKDAY.INTL(E62,10,11,'Holiday list'!$C$2:$C$76)</f>
        <v>43913</v>
      </c>
      <c r="G62" s="1">
        <v>680517470</v>
      </c>
      <c r="H62" s="3">
        <v>43915</v>
      </c>
      <c r="I62" s="11">
        <f>NETWORKDAYS.INTL(E62,H62,11,'Holiday list'!$C$2:$C$76)</f>
        <v>11</v>
      </c>
      <c r="J62" s="1">
        <v>9097</v>
      </c>
      <c r="K62" s="1">
        <v>109.28</v>
      </c>
      <c r="L62" s="1">
        <v>35.840000000000003</v>
      </c>
      <c r="M62" s="1">
        <f t="shared" si="0"/>
        <v>994120.16</v>
      </c>
      <c r="N62" s="1">
        <f t="shared" si="1"/>
        <v>326036.48000000004</v>
      </c>
      <c r="O62" s="1">
        <f t="shared" si="2"/>
        <v>668083.67999999993</v>
      </c>
    </row>
    <row r="63" spans="1:15" ht="36" x14ac:dyDescent="0.55000000000000004">
      <c r="A63" s="1" t="s">
        <v>27</v>
      </c>
      <c r="B63" s="1" t="s">
        <v>37</v>
      </c>
      <c r="C63" s="1" t="s">
        <v>23</v>
      </c>
      <c r="D63" s="1" t="s">
        <v>5</v>
      </c>
      <c r="E63" s="3">
        <v>44003</v>
      </c>
      <c r="F63" s="3">
        <f>WORKDAY.INTL(E63,10,11,'Holiday list'!$C$2:$C$76)</f>
        <v>44015</v>
      </c>
      <c r="G63" s="1">
        <v>400304734</v>
      </c>
      <c r="H63" s="3">
        <v>44041</v>
      </c>
      <c r="I63" s="11">
        <f>NETWORKDAYS.INTL(E63,H63,11,'Holiday list'!$C$2:$C$76)</f>
        <v>32</v>
      </c>
      <c r="J63" s="1">
        <v>7921</v>
      </c>
      <c r="K63" s="1">
        <v>81.73</v>
      </c>
      <c r="L63" s="1">
        <v>56.67</v>
      </c>
      <c r="M63" s="1">
        <f t="shared" si="0"/>
        <v>647383.33000000007</v>
      </c>
      <c r="N63" s="1">
        <f t="shared" si="1"/>
        <v>448883.07</v>
      </c>
      <c r="O63" s="1">
        <f t="shared" si="2"/>
        <v>198500.26000000007</v>
      </c>
    </row>
    <row r="64" spans="1:15" ht="36" x14ac:dyDescent="0.55000000000000004">
      <c r="A64" s="1" t="s">
        <v>29</v>
      </c>
      <c r="B64" s="1" t="s">
        <v>35</v>
      </c>
      <c r="C64" s="1" t="s">
        <v>20</v>
      </c>
      <c r="D64" s="1" t="s">
        <v>6</v>
      </c>
      <c r="E64" s="3">
        <v>43836</v>
      </c>
      <c r="F64" s="3">
        <f>WORKDAY.INTL(E64,10,11,'Holiday list'!$C$2:$C$76)</f>
        <v>43850</v>
      </c>
      <c r="G64" s="1">
        <v>810871112</v>
      </c>
      <c r="H64" s="3">
        <v>43838</v>
      </c>
      <c r="I64" s="11">
        <f>NETWORKDAYS.INTL(E64,H64,11,'Holiday list'!$C$2:$C$76)</f>
        <v>3</v>
      </c>
      <c r="J64" s="1">
        <v>3636</v>
      </c>
      <c r="K64" s="1">
        <v>651.21</v>
      </c>
      <c r="L64" s="1">
        <v>524.96</v>
      </c>
      <c r="M64" s="1">
        <f t="shared" ref="M64:M124" si="3">J64*K64</f>
        <v>2367799.56</v>
      </c>
      <c r="N64" s="1">
        <f t="shared" ref="N64:N124" si="4">J64*L64</f>
        <v>1908754.56</v>
      </c>
      <c r="O64" s="1">
        <f t="shared" ref="O64:O124" si="5">M64-N64</f>
        <v>459045</v>
      </c>
    </row>
    <row r="65" spans="1:15" ht="36" x14ac:dyDescent="0.55000000000000004">
      <c r="A65" s="1" t="s">
        <v>27</v>
      </c>
      <c r="B65" s="1" t="s">
        <v>26</v>
      </c>
      <c r="C65" s="1" t="s">
        <v>23</v>
      </c>
      <c r="D65" s="1" t="s">
        <v>7</v>
      </c>
      <c r="E65" s="3">
        <v>43907</v>
      </c>
      <c r="F65" s="3">
        <f>WORKDAY.INTL(E65,10,11,'Holiday list'!$C$2:$C$76)</f>
        <v>43921</v>
      </c>
      <c r="G65" s="1">
        <v>235702931</v>
      </c>
      <c r="H65" s="3">
        <v>43924</v>
      </c>
      <c r="I65" s="11">
        <f>NETWORKDAYS.INTL(E65,H65,11,'Holiday list'!$C$2:$C$76)</f>
        <v>13</v>
      </c>
      <c r="J65" s="1">
        <v>8590</v>
      </c>
      <c r="K65" s="1">
        <v>205.7</v>
      </c>
      <c r="L65" s="1">
        <v>117.11</v>
      </c>
      <c r="M65" s="1">
        <f t="shared" si="3"/>
        <v>1766963</v>
      </c>
      <c r="N65" s="1">
        <f t="shared" si="4"/>
        <v>1005974.9</v>
      </c>
      <c r="O65" s="1">
        <f t="shared" si="5"/>
        <v>760988.1</v>
      </c>
    </row>
    <row r="66" spans="1:15" ht="36" x14ac:dyDescent="0.55000000000000004">
      <c r="A66" s="1" t="s">
        <v>27</v>
      </c>
      <c r="B66" s="1" t="s">
        <v>35</v>
      </c>
      <c r="C66" s="1" t="s">
        <v>20</v>
      </c>
      <c r="D66" s="1" t="s">
        <v>6</v>
      </c>
      <c r="E66" s="3">
        <v>43939</v>
      </c>
      <c r="F66" s="3">
        <f>WORKDAY.INTL(E66,10,11,'Holiday list'!$C$2:$C$76)</f>
        <v>43951</v>
      </c>
      <c r="G66" s="1">
        <v>668599021</v>
      </c>
      <c r="H66" s="3">
        <v>43963</v>
      </c>
      <c r="I66" s="11">
        <f>NETWORKDAYS.INTL(E66,H66,11,'Holiday list'!$C$2:$C$76)</f>
        <v>19</v>
      </c>
      <c r="J66" s="1">
        <v>2163</v>
      </c>
      <c r="K66" s="1">
        <v>651.21</v>
      </c>
      <c r="L66" s="1">
        <v>524.96</v>
      </c>
      <c r="M66" s="1">
        <f t="shared" si="3"/>
        <v>1408567.23</v>
      </c>
      <c r="N66" s="1">
        <f t="shared" si="4"/>
        <v>1135488.48</v>
      </c>
      <c r="O66" s="1">
        <f t="shared" si="5"/>
        <v>273078.75</v>
      </c>
    </row>
    <row r="67" spans="1:15" ht="36" x14ac:dyDescent="0.55000000000000004">
      <c r="A67" s="1" t="s">
        <v>27</v>
      </c>
      <c r="B67" s="1" t="s">
        <v>24</v>
      </c>
      <c r="C67" s="1" t="s">
        <v>23</v>
      </c>
      <c r="D67" s="1" t="s">
        <v>5</v>
      </c>
      <c r="E67" s="3">
        <v>43833</v>
      </c>
      <c r="F67" s="3">
        <f>WORKDAY.INTL(E67,10,11,'Holiday list'!$C$2:$C$76)</f>
        <v>43847</v>
      </c>
      <c r="G67" s="1">
        <v>123670709</v>
      </c>
      <c r="H67" s="3">
        <v>43862</v>
      </c>
      <c r="I67" s="11">
        <f>NETWORKDAYS.INTL(E67,H67,11,'Holiday list'!$C$2:$C$76)</f>
        <v>22</v>
      </c>
      <c r="J67" s="1">
        <v>5766</v>
      </c>
      <c r="K67" s="1">
        <v>255.28</v>
      </c>
      <c r="L67" s="1">
        <v>159.41999999999999</v>
      </c>
      <c r="M67" s="1">
        <f t="shared" si="3"/>
        <v>1471944.48</v>
      </c>
      <c r="N67" s="1">
        <f t="shared" si="4"/>
        <v>919215.72</v>
      </c>
      <c r="O67" s="1">
        <f t="shared" si="5"/>
        <v>552728.76</v>
      </c>
    </row>
    <row r="68" spans="1:15" ht="36" x14ac:dyDescent="0.55000000000000004">
      <c r="A68" s="1" t="s">
        <v>29</v>
      </c>
      <c r="B68" s="1" t="s">
        <v>35</v>
      </c>
      <c r="C68" s="1" t="s">
        <v>23</v>
      </c>
      <c r="D68" s="1" t="s">
        <v>7</v>
      </c>
      <c r="E68" s="3">
        <v>43963</v>
      </c>
      <c r="F68" s="3">
        <f>WORKDAY.INTL(E68,10,11,'Holiday list'!$C$2:$C$76)</f>
        <v>43977</v>
      </c>
      <c r="G68" s="1">
        <v>285341823</v>
      </c>
      <c r="H68" s="3">
        <v>43990</v>
      </c>
      <c r="I68" s="11">
        <f>NETWORKDAYS.INTL(E68,H68,11,'Holiday list'!$C$2:$C$76)</f>
        <v>22</v>
      </c>
      <c r="J68" s="1">
        <v>7841</v>
      </c>
      <c r="K68" s="1">
        <v>651.21</v>
      </c>
      <c r="L68" s="1">
        <v>524.96</v>
      </c>
      <c r="M68" s="1">
        <f t="shared" si="3"/>
        <v>5106137.6100000003</v>
      </c>
      <c r="N68" s="1">
        <f t="shared" si="4"/>
        <v>4116211.3600000003</v>
      </c>
      <c r="O68" s="1">
        <f t="shared" si="5"/>
        <v>989926.25</v>
      </c>
    </row>
    <row r="69" spans="1:15" ht="36" x14ac:dyDescent="0.55000000000000004">
      <c r="A69" s="1" t="s">
        <v>25</v>
      </c>
      <c r="B69" s="1" t="s">
        <v>28</v>
      </c>
      <c r="C69" s="1" t="s">
        <v>23</v>
      </c>
      <c r="D69" s="1" t="s">
        <v>8</v>
      </c>
      <c r="E69" s="3">
        <v>44041</v>
      </c>
      <c r="F69" s="3">
        <f>WORKDAY.INTL(E69,10,11,'Holiday list'!$C$2:$C$76)</f>
        <v>44057</v>
      </c>
      <c r="G69" s="1">
        <v>658348691</v>
      </c>
      <c r="H69" s="3">
        <v>44065</v>
      </c>
      <c r="I69" s="11">
        <f>NETWORKDAYS.INTL(E69,H69,11,'Holiday list'!$C$2:$C$76)</f>
        <v>16</v>
      </c>
      <c r="J69" s="1">
        <v>8862</v>
      </c>
      <c r="K69" s="1">
        <v>9.33</v>
      </c>
      <c r="L69" s="1">
        <v>6.92</v>
      </c>
      <c r="M69" s="1">
        <f t="shared" si="3"/>
        <v>82682.460000000006</v>
      </c>
      <c r="N69" s="1">
        <f t="shared" si="4"/>
        <v>61325.04</v>
      </c>
      <c r="O69" s="1">
        <f t="shared" si="5"/>
        <v>21357.420000000006</v>
      </c>
    </row>
    <row r="70" spans="1:15" ht="36" x14ac:dyDescent="0.55000000000000004">
      <c r="A70" s="1" t="s">
        <v>29</v>
      </c>
      <c r="B70" s="1" t="s">
        <v>24</v>
      </c>
      <c r="C70" s="1" t="s">
        <v>20</v>
      </c>
      <c r="D70" s="1" t="s">
        <v>7</v>
      </c>
      <c r="E70" s="3">
        <v>44045</v>
      </c>
      <c r="F70" s="3">
        <f>WORKDAY.INTL(E70,10,11,'Holiday list'!$C$2:$C$76)</f>
        <v>44061</v>
      </c>
      <c r="G70" s="1">
        <v>817740142</v>
      </c>
      <c r="H70" s="3">
        <v>44062</v>
      </c>
      <c r="I70" s="11">
        <f>NETWORKDAYS.INTL(E70,H70,11,'Holiday list'!$C$2:$C$76)</f>
        <v>11</v>
      </c>
      <c r="J70" s="1">
        <v>6335</v>
      </c>
      <c r="K70" s="1">
        <v>255.28</v>
      </c>
      <c r="L70" s="1">
        <v>159.41999999999999</v>
      </c>
      <c r="M70" s="1">
        <f t="shared" si="3"/>
        <v>1617198.8</v>
      </c>
      <c r="N70" s="1">
        <f t="shared" si="4"/>
        <v>1009925.7</v>
      </c>
      <c r="O70" s="1">
        <f t="shared" si="5"/>
        <v>607273.10000000009</v>
      </c>
    </row>
    <row r="71" spans="1:15" ht="36" x14ac:dyDescent="0.55000000000000004">
      <c r="A71" s="1" t="s">
        <v>27</v>
      </c>
      <c r="B71" s="1" t="s">
        <v>36</v>
      </c>
      <c r="C71" s="1" t="s">
        <v>20</v>
      </c>
      <c r="D71" s="1" t="s">
        <v>8</v>
      </c>
      <c r="E71" s="3">
        <v>44127</v>
      </c>
      <c r="F71" s="3">
        <f>WORKDAY.INTL(E71,10,11,'Holiday list'!$C$2:$C$76)</f>
        <v>44144</v>
      </c>
      <c r="G71" s="1">
        <v>858877503</v>
      </c>
      <c r="H71" s="3">
        <v>44141</v>
      </c>
      <c r="I71" s="11">
        <f>NETWORKDAYS.INTL(E71,H71,11,'Holiday list'!$C$2:$C$76)</f>
        <v>8</v>
      </c>
      <c r="J71" s="1">
        <v>9794</v>
      </c>
      <c r="K71" s="1">
        <v>47.45</v>
      </c>
      <c r="L71" s="1">
        <v>31.79</v>
      </c>
      <c r="M71" s="1">
        <f t="shared" si="3"/>
        <v>464725.30000000005</v>
      </c>
      <c r="N71" s="1">
        <f t="shared" si="4"/>
        <v>311351.26</v>
      </c>
      <c r="O71" s="1">
        <f t="shared" si="5"/>
        <v>153374.04000000004</v>
      </c>
    </row>
    <row r="72" spans="1:15" ht="36" x14ac:dyDescent="0.55000000000000004">
      <c r="A72" s="1" t="s">
        <v>29</v>
      </c>
      <c r="B72" s="1" t="s">
        <v>22</v>
      </c>
      <c r="C72" s="1" t="s">
        <v>20</v>
      </c>
      <c r="D72" s="1" t="s">
        <v>5</v>
      </c>
      <c r="E72" s="3">
        <v>43866</v>
      </c>
      <c r="F72" s="3">
        <f>WORKDAY.INTL(E72,10,11,'Holiday list'!$C$2:$C$76)</f>
        <v>43881</v>
      </c>
      <c r="G72" s="1">
        <v>947434604</v>
      </c>
      <c r="H72" s="3">
        <v>43880</v>
      </c>
      <c r="I72" s="11">
        <f>NETWORKDAYS.INTL(E72,H72,11,'Holiday list'!$C$2:$C$76)</f>
        <v>10</v>
      </c>
      <c r="J72" s="1">
        <v>5808</v>
      </c>
      <c r="K72" s="1">
        <v>154.06</v>
      </c>
      <c r="L72" s="1">
        <v>90.93</v>
      </c>
      <c r="M72" s="1">
        <f t="shared" si="3"/>
        <v>894780.48</v>
      </c>
      <c r="N72" s="1">
        <f t="shared" si="4"/>
        <v>528121.44000000006</v>
      </c>
      <c r="O72" s="1">
        <f t="shared" si="5"/>
        <v>366659.03999999992</v>
      </c>
    </row>
    <row r="73" spans="1:15" ht="36" x14ac:dyDescent="0.55000000000000004">
      <c r="A73" s="1" t="s">
        <v>29</v>
      </c>
      <c r="B73" s="1" t="s">
        <v>38</v>
      </c>
      <c r="C73" s="1" t="s">
        <v>20</v>
      </c>
      <c r="D73" s="1" t="s">
        <v>8</v>
      </c>
      <c r="E73" s="3">
        <v>43910</v>
      </c>
      <c r="F73" s="3">
        <f>WORKDAY.INTL(E73,10,11,'Holiday list'!$C$2:$C$76)</f>
        <v>43924</v>
      </c>
      <c r="G73" s="1">
        <v>869397771</v>
      </c>
      <c r="H73" s="3">
        <v>43938</v>
      </c>
      <c r="I73" s="11">
        <f>NETWORKDAYS.INTL(E73,H73,11,'Holiday list'!$C$2:$C$76)</f>
        <v>17</v>
      </c>
      <c r="J73" s="1">
        <v>2975</v>
      </c>
      <c r="K73" s="1">
        <v>421.89</v>
      </c>
      <c r="L73" s="1">
        <v>364.69</v>
      </c>
      <c r="M73" s="1">
        <f t="shared" si="3"/>
        <v>1255122.75</v>
      </c>
      <c r="N73" s="1">
        <f t="shared" si="4"/>
        <v>1084952.75</v>
      </c>
      <c r="O73" s="1">
        <f t="shared" si="5"/>
        <v>170170</v>
      </c>
    </row>
    <row r="74" spans="1:15" ht="36" x14ac:dyDescent="0.55000000000000004">
      <c r="A74" s="1" t="s">
        <v>18</v>
      </c>
      <c r="B74" s="1" t="s">
        <v>37</v>
      </c>
      <c r="C74" s="1" t="s">
        <v>20</v>
      </c>
      <c r="D74" s="1" t="s">
        <v>7</v>
      </c>
      <c r="E74" s="3">
        <v>43957</v>
      </c>
      <c r="F74" s="3">
        <f>WORKDAY.INTL(E74,10,11,'Holiday list'!$C$2:$C$76)</f>
        <v>43970</v>
      </c>
      <c r="G74" s="1">
        <v>481065833</v>
      </c>
      <c r="H74" s="3">
        <v>43959</v>
      </c>
      <c r="I74" s="11">
        <f>NETWORKDAYS.INTL(E74,H74,11,'Holiday list'!$C$2:$C$76)</f>
        <v>2</v>
      </c>
      <c r="J74" s="1">
        <v>6925</v>
      </c>
      <c r="K74" s="1">
        <v>81.73</v>
      </c>
      <c r="L74" s="1">
        <v>56.67</v>
      </c>
      <c r="M74" s="1">
        <f t="shared" si="3"/>
        <v>565980.25</v>
      </c>
      <c r="N74" s="1">
        <f t="shared" si="4"/>
        <v>392439.75</v>
      </c>
      <c r="O74" s="1">
        <f t="shared" si="5"/>
        <v>173540.5</v>
      </c>
    </row>
    <row r="75" spans="1:15" ht="36" x14ac:dyDescent="0.55000000000000004">
      <c r="A75" s="1" t="s">
        <v>27</v>
      </c>
      <c r="B75" s="1" t="s">
        <v>38</v>
      </c>
      <c r="C75" s="1" t="s">
        <v>23</v>
      </c>
      <c r="D75" s="1" t="s">
        <v>6</v>
      </c>
      <c r="E75" s="3">
        <v>44104</v>
      </c>
      <c r="F75" s="3">
        <f>WORKDAY.INTL(E75,10,11,'Holiday list'!$C$2:$C$76)</f>
        <v>44117</v>
      </c>
      <c r="G75" s="1">
        <v>159050118</v>
      </c>
      <c r="H75" s="3">
        <v>44105</v>
      </c>
      <c r="I75" s="11">
        <f>NETWORKDAYS.INTL(E75,H75,11,'Holiday list'!$C$2:$C$76)</f>
        <v>2</v>
      </c>
      <c r="J75" s="1">
        <v>5319</v>
      </c>
      <c r="K75" s="1">
        <v>421.89</v>
      </c>
      <c r="L75" s="1">
        <v>364.69</v>
      </c>
      <c r="M75" s="1">
        <f t="shared" si="3"/>
        <v>2244032.91</v>
      </c>
      <c r="N75" s="1">
        <f t="shared" si="4"/>
        <v>1939786.11</v>
      </c>
      <c r="O75" s="1">
        <f t="shared" si="5"/>
        <v>304246.80000000005</v>
      </c>
    </row>
    <row r="76" spans="1:15" ht="36" x14ac:dyDescent="0.55000000000000004">
      <c r="A76" s="1" t="s">
        <v>29</v>
      </c>
      <c r="B76" s="1" t="s">
        <v>35</v>
      </c>
      <c r="C76" s="1" t="s">
        <v>23</v>
      </c>
      <c r="D76" s="1" t="s">
        <v>5</v>
      </c>
      <c r="E76" s="3">
        <v>43971</v>
      </c>
      <c r="F76" s="3">
        <f>WORKDAY.INTL(E76,10,11,'Holiday list'!$C$2:$C$76)</f>
        <v>43985</v>
      </c>
      <c r="G76" s="1">
        <v>350274455</v>
      </c>
      <c r="H76" s="3">
        <v>43996</v>
      </c>
      <c r="I76" s="11">
        <f>NETWORKDAYS.INTL(E76,H76,11,'Holiday list'!$C$2:$C$76)</f>
        <v>20</v>
      </c>
      <c r="J76" s="1">
        <v>2850</v>
      </c>
      <c r="K76" s="1">
        <v>651.21</v>
      </c>
      <c r="L76" s="1">
        <v>524.96</v>
      </c>
      <c r="M76" s="1">
        <f t="shared" si="3"/>
        <v>1855948.5</v>
      </c>
      <c r="N76" s="1">
        <f t="shared" si="4"/>
        <v>1496136</v>
      </c>
      <c r="O76" s="1">
        <f t="shared" si="5"/>
        <v>359812.5</v>
      </c>
    </row>
    <row r="77" spans="1:15" ht="36" x14ac:dyDescent="0.55000000000000004">
      <c r="A77" s="1" t="s">
        <v>18</v>
      </c>
      <c r="B77" s="1" t="s">
        <v>26</v>
      </c>
      <c r="C77" s="1" t="s">
        <v>23</v>
      </c>
      <c r="D77" s="1" t="s">
        <v>7</v>
      </c>
      <c r="E77" s="3">
        <v>43930</v>
      </c>
      <c r="F77" s="3">
        <f>WORKDAY.INTL(E77,10,11,'Holiday list'!$C$2:$C$76)</f>
        <v>43945</v>
      </c>
      <c r="G77" s="1">
        <v>221975171</v>
      </c>
      <c r="H77" s="3">
        <v>43968</v>
      </c>
      <c r="I77" s="11">
        <f>NETWORKDAYS.INTL(E77,H77,11,'Holiday list'!$C$2:$C$76)</f>
        <v>27</v>
      </c>
      <c r="J77" s="1">
        <v>6241</v>
      </c>
      <c r="K77" s="1">
        <v>205.7</v>
      </c>
      <c r="L77" s="1">
        <v>117.11</v>
      </c>
      <c r="M77" s="1">
        <f t="shared" si="3"/>
        <v>1283773.7</v>
      </c>
      <c r="N77" s="1">
        <f t="shared" si="4"/>
        <v>730883.51</v>
      </c>
      <c r="O77" s="1">
        <f t="shared" si="5"/>
        <v>552890.18999999994</v>
      </c>
    </row>
    <row r="78" spans="1:15" ht="36" x14ac:dyDescent="0.55000000000000004">
      <c r="A78" s="1" t="s">
        <v>21</v>
      </c>
      <c r="B78" s="1" t="s">
        <v>35</v>
      </c>
      <c r="C78" s="1" t="s">
        <v>23</v>
      </c>
      <c r="D78" s="1" t="s">
        <v>6</v>
      </c>
      <c r="E78" s="3">
        <v>43991</v>
      </c>
      <c r="F78" s="3">
        <f>WORKDAY.INTL(E78,10,11,'Holiday list'!$C$2:$C$76)</f>
        <v>44002</v>
      </c>
      <c r="G78" s="1">
        <v>811701095</v>
      </c>
      <c r="H78" s="3">
        <v>44031</v>
      </c>
      <c r="I78" s="11">
        <f>NETWORKDAYS.INTL(E78,H78,11,'Holiday list'!$C$2:$C$76)</f>
        <v>34</v>
      </c>
      <c r="J78" s="1">
        <v>9247</v>
      </c>
      <c r="K78" s="1">
        <v>651.21</v>
      </c>
      <c r="L78" s="1">
        <v>524.96</v>
      </c>
      <c r="M78" s="1">
        <f t="shared" si="3"/>
        <v>6021738.8700000001</v>
      </c>
      <c r="N78" s="1">
        <f t="shared" si="4"/>
        <v>4854305.12</v>
      </c>
      <c r="O78" s="1">
        <f t="shared" si="5"/>
        <v>1167433.75</v>
      </c>
    </row>
    <row r="79" spans="1:15" ht="36" x14ac:dyDescent="0.55000000000000004">
      <c r="A79" s="1" t="s">
        <v>27</v>
      </c>
      <c r="B79" s="1" t="s">
        <v>26</v>
      </c>
      <c r="C79" s="1" t="s">
        <v>23</v>
      </c>
      <c r="D79" s="1" t="s">
        <v>7</v>
      </c>
      <c r="E79" s="3">
        <v>43869</v>
      </c>
      <c r="F79" s="3">
        <f>WORKDAY.INTL(E79,10,11,'Holiday list'!$C$2:$C$76)</f>
        <v>43886</v>
      </c>
      <c r="G79" s="1">
        <v>977313554</v>
      </c>
      <c r="H79" s="3">
        <v>43919</v>
      </c>
      <c r="I79" s="11">
        <f>NETWORKDAYS.INTL(E79,H79,11,'Holiday list'!$C$2:$C$76)</f>
        <v>35</v>
      </c>
      <c r="J79" s="1">
        <v>7653</v>
      </c>
      <c r="K79" s="1">
        <v>205.7</v>
      </c>
      <c r="L79" s="1">
        <v>117.11</v>
      </c>
      <c r="M79" s="1">
        <f t="shared" si="3"/>
        <v>1574222.0999999999</v>
      </c>
      <c r="N79" s="1">
        <f t="shared" si="4"/>
        <v>896242.83</v>
      </c>
      <c r="O79" s="1">
        <f t="shared" si="5"/>
        <v>677979.2699999999</v>
      </c>
    </row>
    <row r="80" spans="1:15" ht="36" x14ac:dyDescent="0.55000000000000004">
      <c r="A80" s="1" t="s">
        <v>27</v>
      </c>
      <c r="B80" s="1" t="s">
        <v>33</v>
      </c>
      <c r="C80" s="1" t="s">
        <v>20</v>
      </c>
      <c r="D80" s="1" t="s">
        <v>7</v>
      </c>
      <c r="E80" s="3">
        <v>43855</v>
      </c>
      <c r="F80" s="3">
        <f>WORKDAY.INTL(E80,10,11,'Holiday list'!$C$2:$C$76)</f>
        <v>43868</v>
      </c>
      <c r="G80" s="1">
        <v>546986377</v>
      </c>
      <c r="H80" s="3">
        <v>43871</v>
      </c>
      <c r="I80" s="11">
        <f>NETWORKDAYS.INTL(E80,H80,11,'Holiday list'!$C$2:$C$76)</f>
        <v>12</v>
      </c>
      <c r="J80" s="1">
        <v>4279</v>
      </c>
      <c r="K80" s="1">
        <v>152.58000000000001</v>
      </c>
      <c r="L80" s="1">
        <v>97.44</v>
      </c>
      <c r="M80" s="1">
        <f t="shared" si="3"/>
        <v>652889.82000000007</v>
      </c>
      <c r="N80" s="1">
        <f t="shared" si="4"/>
        <v>416945.76</v>
      </c>
      <c r="O80" s="1">
        <f t="shared" si="5"/>
        <v>235944.06000000006</v>
      </c>
    </row>
    <row r="81" spans="1:15" ht="36" x14ac:dyDescent="0.55000000000000004">
      <c r="A81" s="1" t="s">
        <v>25</v>
      </c>
      <c r="B81" s="1" t="s">
        <v>28</v>
      </c>
      <c r="C81" s="1" t="s">
        <v>20</v>
      </c>
      <c r="D81" s="1" t="s">
        <v>7</v>
      </c>
      <c r="E81" s="3">
        <v>43897</v>
      </c>
      <c r="F81" s="3">
        <f>WORKDAY.INTL(E81,10,11,'Holiday list'!$C$2:$C$76)</f>
        <v>43913</v>
      </c>
      <c r="G81" s="1">
        <v>769205892</v>
      </c>
      <c r="H81" s="3">
        <v>43907</v>
      </c>
      <c r="I81" s="11">
        <f>NETWORKDAYS.INTL(E81,H81,11,'Holiday list'!$C$2:$C$76)</f>
        <v>7</v>
      </c>
      <c r="J81" s="1">
        <v>3972</v>
      </c>
      <c r="K81" s="1">
        <v>9.33</v>
      </c>
      <c r="L81" s="1">
        <v>6.92</v>
      </c>
      <c r="M81" s="1">
        <f t="shared" si="3"/>
        <v>37058.76</v>
      </c>
      <c r="N81" s="1">
        <f t="shared" si="4"/>
        <v>27486.239999999998</v>
      </c>
      <c r="O81" s="1">
        <f t="shared" si="5"/>
        <v>9572.5200000000041</v>
      </c>
    </row>
    <row r="82" spans="1:15" ht="36" x14ac:dyDescent="0.55000000000000004">
      <c r="A82" s="1" t="s">
        <v>27</v>
      </c>
      <c r="B82" s="1" t="s">
        <v>30</v>
      </c>
      <c r="C82" s="1" t="s">
        <v>20</v>
      </c>
      <c r="D82" s="1" t="s">
        <v>5</v>
      </c>
      <c r="E82" s="3">
        <v>43833</v>
      </c>
      <c r="F82" s="3">
        <f>WORKDAY.INTL(E82,10,11,'Holiday list'!$C$2:$C$76)</f>
        <v>43847</v>
      </c>
      <c r="G82" s="1">
        <v>262770926</v>
      </c>
      <c r="H82" s="3">
        <v>43869</v>
      </c>
      <c r="I82" s="11">
        <f>NETWORKDAYS.INTL(E82,H82,11,'Holiday list'!$C$2:$C$76)</f>
        <v>28</v>
      </c>
      <c r="J82" s="1">
        <v>8611</v>
      </c>
      <c r="K82" s="1">
        <v>109.28</v>
      </c>
      <c r="L82" s="1">
        <v>35.840000000000003</v>
      </c>
      <c r="M82" s="1">
        <f t="shared" si="3"/>
        <v>941010.08</v>
      </c>
      <c r="N82" s="1">
        <f t="shared" si="4"/>
        <v>308618.24000000005</v>
      </c>
      <c r="O82" s="1">
        <f t="shared" si="5"/>
        <v>632391.83999999985</v>
      </c>
    </row>
    <row r="83" spans="1:15" ht="36" x14ac:dyDescent="0.55000000000000004">
      <c r="A83" s="1" t="s">
        <v>27</v>
      </c>
      <c r="B83" s="1" t="s">
        <v>33</v>
      </c>
      <c r="C83" s="1" t="s">
        <v>23</v>
      </c>
      <c r="D83" s="1" t="s">
        <v>5</v>
      </c>
      <c r="E83" s="3">
        <v>43896</v>
      </c>
      <c r="F83" s="3">
        <f>WORKDAY.INTL(E83,10,11,'Holiday list'!$C$2:$C$76)</f>
        <v>43911</v>
      </c>
      <c r="G83" s="1">
        <v>866792809</v>
      </c>
      <c r="H83" s="3">
        <v>43908</v>
      </c>
      <c r="I83" s="11">
        <f>NETWORKDAYS.INTL(E83,H83,11,'Holiday list'!$C$2:$C$76)</f>
        <v>9</v>
      </c>
      <c r="J83" s="1">
        <v>2109</v>
      </c>
      <c r="K83" s="1">
        <v>152.58000000000001</v>
      </c>
      <c r="L83" s="1">
        <v>97.44</v>
      </c>
      <c r="M83" s="1">
        <f t="shared" si="3"/>
        <v>321791.22000000003</v>
      </c>
      <c r="N83" s="1">
        <f t="shared" si="4"/>
        <v>205500.96</v>
      </c>
      <c r="O83" s="1">
        <f t="shared" si="5"/>
        <v>116290.26000000004</v>
      </c>
    </row>
    <row r="84" spans="1:15" ht="36" x14ac:dyDescent="0.55000000000000004">
      <c r="A84" s="1" t="s">
        <v>31</v>
      </c>
      <c r="B84" s="1" t="s">
        <v>36</v>
      </c>
      <c r="C84" s="1" t="s">
        <v>20</v>
      </c>
      <c r="D84" s="1" t="s">
        <v>6</v>
      </c>
      <c r="E84" s="3">
        <v>43839</v>
      </c>
      <c r="F84" s="3">
        <f>WORKDAY.INTL(E84,10,11,'Holiday list'!$C$2:$C$76)</f>
        <v>43853</v>
      </c>
      <c r="G84" s="1">
        <v>890695369</v>
      </c>
      <c r="H84" s="3">
        <v>43884</v>
      </c>
      <c r="I84" s="11">
        <f>NETWORKDAYS.INTL(E84,H84,11,'Holiday list'!$C$2:$C$76)</f>
        <v>31</v>
      </c>
      <c r="J84" s="1">
        <v>5408</v>
      </c>
      <c r="K84" s="1">
        <v>47.45</v>
      </c>
      <c r="L84" s="1">
        <v>31.79</v>
      </c>
      <c r="M84" s="1">
        <f t="shared" si="3"/>
        <v>256609.6</v>
      </c>
      <c r="N84" s="1">
        <f t="shared" si="4"/>
        <v>171920.32</v>
      </c>
      <c r="O84" s="1">
        <f t="shared" si="5"/>
        <v>84689.279999999999</v>
      </c>
    </row>
    <row r="85" spans="1:15" ht="36" x14ac:dyDescent="0.55000000000000004">
      <c r="A85" s="1" t="s">
        <v>18</v>
      </c>
      <c r="B85" s="1" t="s">
        <v>26</v>
      </c>
      <c r="C85" s="1" t="s">
        <v>20</v>
      </c>
      <c r="D85" s="1" t="s">
        <v>5</v>
      </c>
      <c r="E85" s="3">
        <v>43917</v>
      </c>
      <c r="F85" s="3">
        <f>WORKDAY.INTL(E85,10,11,'Holiday list'!$C$2:$C$76)</f>
        <v>43936</v>
      </c>
      <c r="G85" s="1">
        <v>964214932</v>
      </c>
      <c r="H85" s="3">
        <v>43921</v>
      </c>
      <c r="I85" s="11">
        <f>NETWORKDAYS.INTL(E85,H85,11,'Holiday list'!$C$2:$C$76)</f>
        <v>4</v>
      </c>
      <c r="J85" s="1">
        <v>1480</v>
      </c>
      <c r="K85" s="1">
        <v>205.7</v>
      </c>
      <c r="L85" s="1">
        <v>117.11</v>
      </c>
      <c r="M85" s="1">
        <f t="shared" si="3"/>
        <v>304436</v>
      </c>
      <c r="N85" s="1">
        <f t="shared" si="4"/>
        <v>173322.8</v>
      </c>
      <c r="O85" s="1">
        <f t="shared" si="5"/>
        <v>131113.20000000001</v>
      </c>
    </row>
    <row r="86" spans="1:15" ht="36" x14ac:dyDescent="0.55000000000000004">
      <c r="A86" s="1" t="s">
        <v>29</v>
      </c>
      <c r="B86" s="1" t="s">
        <v>33</v>
      </c>
      <c r="C86" s="1" t="s">
        <v>23</v>
      </c>
      <c r="D86" s="1" t="s">
        <v>6</v>
      </c>
      <c r="E86" s="3">
        <v>44010</v>
      </c>
      <c r="F86" s="3">
        <f>WORKDAY.INTL(E86,10,11,'Holiday list'!$C$2:$C$76)</f>
        <v>44021</v>
      </c>
      <c r="G86" s="1">
        <v>887400329</v>
      </c>
      <c r="H86" s="3">
        <v>44060</v>
      </c>
      <c r="I86" s="11">
        <f>NETWORKDAYS.INTL(E86,H86,11,'Holiday list'!$C$2:$C$76)</f>
        <v>38</v>
      </c>
      <c r="J86" s="1">
        <v>332</v>
      </c>
      <c r="K86" s="1">
        <v>152.58000000000001</v>
      </c>
      <c r="L86" s="1">
        <v>97.44</v>
      </c>
      <c r="M86" s="1">
        <f t="shared" si="3"/>
        <v>50656.560000000005</v>
      </c>
      <c r="N86" s="1">
        <f t="shared" si="4"/>
        <v>32350.079999999998</v>
      </c>
      <c r="O86" s="1">
        <f t="shared" si="5"/>
        <v>18306.480000000007</v>
      </c>
    </row>
    <row r="87" spans="1:15" ht="36" x14ac:dyDescent="0.55000000000000004">
      <c r="A87" s="1" t="s">
        <v>29</v>
      </c>
      <c r="B87" s="1" t="s">
        <v>36</v>
      </c>
      <c r="C87" s="1" t="s">
        <v>20</v>
      </c>
      <c r="D87" s="1" t="s">
        <v>5</v>
      </c>
      <c r="E87" s="3">
        <v>44078</v>
      </c>
      <c r="F87" s="3">
        <f>WORKDAY.INTL(E87,10,11,'Holiday list'!$C$2:$C$76)</f>
        <v>44090</v>
      </c>
      <c r="G87" s="1">
        <v>980612885</v>
      </c>
      <c r="H87" s="3">
        <v>44078</v>
      </c>
      <c r="I87" s="11">
        <f>NETWORKDAYS.INTL(E87,H87,11,'Holiday list'!$C$2:$C$76)</f>
        <v>1</v>
      </c>
      <c r="J87" s="1">
        <v>3999</v>
      </c>
      <c r="K87" s="1">
        <v>47.45</v>
      </c>
      <c r="L87" s="1">
        <v>31.79</v>
      </c>
      <c r="M87" s="1">
        <f t="shared" si="3"/>
        <v>189752.55000000002</v>
      </c>
      <c r="N87" s="1">
        <f t="shared" si="4"/>
        <v>127128.20999999999</v>
      </c>
      <c r="O87" s="1">
        <f t="shared" si="5"/>
        <v>62624.340000000026</v>
      </c>
    </row>
    <row r="88" spans="1:15" ht="36" x14ac:dyDescent="0.55000000000000004">
      <c r="A88" s="1" t="s">
        <v>29</v>
      </c>
      <c r="B88" s="1" t="s">
        <v>30</v>
      </c>
      <c r="C88" s="1" t="s">
        <v>20</v>
      </c>
      <c r="D88" s="1" t="s">
        <v>5</v>
      </c>
      <c r="E88" s="3">
        <v>44026</v>
      </c>
      <c r="F88" s="3">
        <f>WORKDAY.INTL(E88,10,11,'Holiday list'!$C$2:$C$76)</f>
        <v>44037</v>
      </c>
      <c r="G88" s="1">
        <v>734526431</v>
      </c>
      <c r="H88" s="3">
        <v>44045</v>
      </c>
      <c r="I88" s="11">
        <f>NETWORKDAYS.INTL(E88,H88,11,'Holiday list'!$C$2:$C$76)</f>
        <v>16</v>
      </c>
      <c r="J88" s="1">
        <v>1549</v>
      </c>
      <c r="K88" s="1">
        <v>109.28</v>
      </c>
      <c r="L88" s="1">
        <v>35.840000000000003</v>
      </c>
      <c r="M88" s="1">
        <f t="shared" si="3"/>
        <v>169274.72</v>
      </c>
      <c r="N88" s="1">
        <f t="shared" si="4"/>
        <v>55516.160000000003</v>
      </c>
      <c r="O88" s="1">
        <f t="shared" si="5"/>
        <v>113758.56</v>
      </c>
    </row>
    <row r="89" spans="1:15" ht="36" x14ac:dyDescent="0.55000000000000004">
      <c r="A89" s="1" t="s">
        <v>25</v>
      </c>
      <c r="B89" s="1" t="s">
        <v>24</v>
      </c>
      <c r="C89" s="1" t="s">
        <v>23</v>
      </c>
      <c r="D89" s="1" t="s">
        <v>7</v>
      </c>
      <c r="E89" s="3">
        <v>43884</v>
      </c>
      <c r="F89" s="3">
        <f>WORKDAY.INTL(E89,10,11,'Holiday list'!$C$2:$C$76)</f>
        <v>43895</v>
      </c>
      <c r="G89" s="1">
        <v>160127294</v>
      </c>
      <c r="H89" s="3">
        <v>43913</v>
      </c>
      <c r="I89" s="11">
        <f>NETWORKDAYS.INTL(E89,H89,11,'Holiday list'!$C$2:$C$76)</f>
        <v>22</v>
      </c>
      <c r="J89" s="1">
        <v>4079</v>
      </c>
      <c r="K89" s="1">
        <v>255.28</v>
      </c>
      <c r="L89" s="1">
        <v>159.41999999999999</v>
      </c>
      <c r="M89" s="1">
        <f t="shared" si="3"/>
        <v>1041287.12</v>
      </c>
      <c r="N89" s="1">
        <f t="shared" si="4"/>
        <v>650274.17999999993</v>
      </c>
      <c r="O89" s="1">
        <f t="shared" si="5"/>
        <v>391012.94000000006</v>
      </c>
    </row>
    <row r="90" spans="1:15" ht="36" x14ac:dyDescent="0.55000000000000004">
      <c r="A90" s="1" t="s">
        <v>31</v>
      </c>
      <c r="B90" s="1" t="s">
        <v>30</v>
      </c>
      <c r="C90" s="1" t="s">
        <v>20</v>
      </c>
      <c r="D90" s="1" t="s">
        <v>7</v>
      </c>
      <c r="E90" s="3">
        <v>44050</v>
      </c>
      <c r="F90" s="3">
        <f>WORKDAY.INTL(E90,10,11,'Holiday list'!$C$2:$C$76)</f>
        <v>44067</v>
      </c>
      <c r="G90" s="1">
        <v>238714301</v>
      </c>
      <c r="H90" s="3">
        <v>44087</v>
      </c>
      <c r="I90" s="11">
        <f>NETWORKDAYS.INTL(E90,H90,11,'Holiday list'!$C$2:$C$76)</f>
        <v>27</v>
      </c>
      <c r="J90" s="1">
        <v>9721</v>
      </c>
      <c r="K90" s="1">
        <v>109.28</v>
      </c>
      <c r="L90" s="1">
        <v>35.840000000000003</v>
      </c>
      <c r="M90" s="1">
        <f t="shared" si="3"/>
        <v>1062310.8800000001</v>
      </c>
      <c r="N90" s="1">
        <f t="shared" si="4"/>
        <v>348400.64000000001</v>
      </c>
      <c r="O90" s="1">
        <f t="shared" si="5"/>
        <v>713910.24000000011</v>
      </c>
    </row>
    <row r="91" spans="1:15" ht="36" x14ac:dyDescent="0.55000000000000004">
      <c r="A91" s="1" t="s">
        <v>32</v>
      </c>
      <c r="B91" s="1" t="s">
        <v>34</v>
      </c>
      <c r="C91" s="1" t="s">
        <v>23</v>
      </c>
      <c r="D91" s="1" t="s">
        <v>5</v>
      </c>
      <c r="E91" s="3">
        <v>43844</v>
      </c>
      <c r="F91" s="3">
        <f>WORKDAY.INTL(E91,10,11,'Holiday list'!$C$2:$C$76)</f>
        <v>43858</v>
      </c>
      <c r="G91" s="1">
        <v>671898782</v>
      </c>
      <c r="H91" s="3">
        <v>43867</v>
      </c>
      <c r="I91" s="11">
        <f>NETWORKDAYS.INTL(E91,H91,11,'Holiday list'!$C$2:$C$76)</f>
        <v>17</v>
      </c>
      <c r="J91" s="1">
        <v>8635</v>
      </c>
      <c r="K91" s="1">
        <v>668.27</v>
      </c>
      <c r="L91" s="1">
        <v>502.54</v>
      </c>
      <c r="M91" s="1">
        <f t="shared" si="3"/>
        <v>5770511.4500000002</v>
      </c>
      <c r="N91" s="1">
        <f t="shared" si="4"/>
        <v>4339432.9000000004</v>
      </c>
      <c r="O91" s="1">
        <f t="shared" si="5"/>
        <v>1431078.5499999998</v>
      </c>
    </row>
    <row r="92" spans="1:15" ht="36" x14ac:dyDescent="0.55000000000000004">
      <c r="A92" s="1" t="s">
        <v>27</v>
      </c>
      <c r="B92" s="1" t="s">
        <v>37</v>
      </c>
      <c r="C92" s="1" t="s">
        <v>20</v>
      </c>
      <c r="D92" s="1" t="s">
        <v>8</v>
      </c>
      <c r="E92" s="3">
        <v>44104</v>
      </c>
      <c r="F92" s="3">
        <f>WORKDAY.INTL(E92,10,11,'Holiday list'!$C$2:$C$76)</f>
        <v>44117</v>
      </c>
      <c r="G92" s="1">
        <v>331604564</v>
      </c>
      <c r="H92" s="3">
        <v>44152</v>
      </c>
      <c r="I92" s="11">
        <f>NETWORKDAYS.INTL(E92,H92,11,'Holiday list'!$C$2:$C$76)</f>
        <v>32</v>
      </c>
      <c r="J92" s="1">
        <v>8014</v>
      </c>
      <c r="K92" s="1">
        <v>81.73</v>
      </c>
      <c r="L92" s="1">
        <v>56.67</v>
      </c>
      <c r="M92" s="1">
        <f t="shared" si="3"/>
        <v>654984.22000000009</v>
      </c>
      <c r="N92" s="1">
        <f t="shared" si="4"/>
        <v>454153.38</v>
      </c>
      <c r="O92" s="1">
        <f t="shared" si="5"/>
        <v>200830.84000000008</v>
      </c>
    </row>
    <row r="93" spans="1:15" ht="36" x14ac:dyDescent="0.55000000000000004">
      <c r="A93" s="1" t="s">
        <v>18</v>
      </c>
      <c r="B93" s="1" t="s">
        <v>26</v>
      </c>
      <c r="C93" s="1" t="s">
        <v>23</v>
      </c>
      <c r="D93" s="1" t="s">
        <v>5</v>
      </c>
      <c r="E93" s="3">
        <v>44117</v>
      </c>
      <c r="F93" s="3">
        <f>WORKDAY.INTL(E93,10,11,'Holiday list'!$C$2:$C$76)</f>
        <v>44133</v>
      </c>
      <c r="G93" s="1">
        <v>410067975</v>
      </c>
      <c r="H93" s="3">
        <v>44155</v>
      </c>
      <c r="I93" s="11">
        <f>NETWORKDAYS.INTL(E93,H93,11,'Holiday list'!$C$2:$C$76)</f>
        <v>24</v>
      </c>
      <c r="J93" s="1">
        <v>7081</v>
      </c>
      <c r="K93" s="1">
        <v>205.7</v>
      </c>
      <c r="L93" s="1">
        <v>117.11</v>
      </c>
      <c r="M93" s="1">
        <f t="shared" si="3"/>
        <v>1456561.7</v>
      </c>
      <c r="N93" s="1">
        <f t="shared" si="4"/>
        <v>829255.91</v>
      </c>
      <c r="O93" s="1">
        <f t="shared" si="5"/>
        <v>627305.78999999992</v>
      </c>
    </row>
    <row r="94" spans="1:15" ht="36" x14ac:dyDescent="0.55000000000000004">
      <c r="A94" s="1" t="s">
        <v>32</v>
      </c>
      <c r="B94" s="1" t="s">
        <v>33</v>
      </c>
      <c r="C94" s="1" t="s">
        <v>20</v>
      </c>
      <c r="D94" s="1" t="s">
        <v>7</v>
      </c>
      <c r="E94" s="3">
        <v>43906</v>
      </c>
      <c r="F94" s="3">
        <f>WORKDAY.INTL(E94,10,11,'Holiday list'!$C$2:$C$76)</f>
        <v>43920</v>
      </c>
      <c r="G94" s="1">
        <v>369837844</v>
      </c>
      <c r="H94" s="3">
        <v>43913</v>
      </c>
      <c r="I94" s="11">
        <f>NETWORKDAYS.INTL(E94,H94,11,'Holiday list'!$C$2:$C$76)</f>
        <v>6</v>
      </c>
      <c r="J94" s="1">
        <v>2091</v>
      </c>
      <c r="K94" s="1">
        <v>152.58000000000001</v>
      </c>
      <c r="L94" s="1">
        <v>97.44</v>
      </c>
      <c r="M94" s="1">
        <f t="shared" si="3"/>
        <v>319044.78000000003</v>
      </c>
      <c r="N94" s="1">
        <f t="shared" si="4"/>
        <v>203747.04</v>
      </c>
      <c r="O94" s="1">
        <f t="shared" si="5"/>
        <v>115297.74000000002</v>
      </c>
    </row>
    <row r="95" spans="1:15" ht="36" x14ac:dyDescent="0.55000000000000004">
      <c r="A95" s="1" t="s">
        <v>27</v>
      </c>
      <c r="B95" s="1" t="s">
        <v>30</v>
      </c>
      <c r="C95" s="1" t="s">
        <v>23</v>
      </c>
      <c r="D95" s="1" t="s">
        <v>5</v>
      </c>
      <c r="E95" s="3">
        <v>44076</v>
      </c>
      <c r="F95" s="3">
        <f>WORKDAY.INTL(E95,10,11,'Holiday list'!$C$2:$C$76)</f>
        <v>44088</v>
      </c>
      <c r="G95" s="1">
        <v>835054767</v>
      </c>
      <c r="H95" s="3">
        <v>44113</v>
      </c>
      <c r="I95" s="11">
        <f>NETWORKDAYS.INTL(E95,H95,11,'Holiday list'!$C$2:$C$76)</f>
        <v>31</v>
      </c>
      <c r="J95" s="1">
        <v>117</v>
      </c>
      <c r="K95" s="1">
        <v>109.28</v>
      </c>
      <c r="L95" s="1">
        <v>35.840000000000003</v>
      </c>
      <c r="M95" s="1">
        <f t="shared" si="3"/>
        <v>12785.76</v>
      </c>
      <c r="N95" s="1">
        <f t="shared" si="4"/>
        <v>4193.2800000000007</v>
      </c>
      <c r="O95" s="1">
        <f t="shared" si="5"/>
        <v>8592.48</v>
      </c>
    </row>
    <row r="96" spans="1:15" ht="36" x14ac:dyDescent="0.55000000000000004">
      <c r="A96" s="1" t="s">
        <v>27</v>
      </c>
      <c r="B96" s="1" t="s">
        <v>34</v>
      </c>
      <c r="C96" s="1" t="s">
        <v>20</v>
      </c>
      <c r="D96" s="1" t="s">
        <v>6</v>
      </c>
      <c r="E96" s="3">
        <v>44146</v>
      </c>
      <c r="F96" s="3">
        <f>WORKDAY.INTL(E96,10,11,'Holiday list'!$C$2:$C$76)</f>
        <v>44162</v>
      </c>
      <c r="G96" s="1">
        <v>167161977</v>
      </c>
      <c r="H96" s="3">
        <v>44189</v>
      </c>
      <c r="I96" s="11">
        <f>NETWORKDAYS.INTL(E96,H96,11,'Holiday list'!$C$2:$C$76)</f>
        <v>29</v>
      </c>
      <c r="J96" s="1">
        <v>5798</v>
      </c>
      <c r="K96" s="1">
        <v>668.27</v>
      </c>
      <c r="L96" s="1">
        <v>502.54</v>
      </c>
      <c r="M96" s="1">
        <f t="shared" si="3"/>
        <v>3874629.46</v>
      </c>
      <c r="N96" s="1">
        <f t="shared" si="4"/>
        <v>2913726.92</v>
      </c>
      <c r="O96" s="1">
        <f t="shared" si="5"/>
        <v>960902.54</v>
      </c>
    </row>
    <row r="97" spans="1:15" ht="36" x14ac:dyDescent="0.55000000000000004">
      <c r="A97" s="1" t="s">
        <v>32</v>
      </c>
      <c r="B97" s="1" t="s">
        <v>22</v>
      </c>
      <c r="C97" s="1" t="s">
        <v>20</v>
      </c>
      <c r="D97" s="1" t="s">
        <v>6</v>
      </c>
      <c r="E97" s="3">
        <v>44047</v>
      </c>
      <c r="F97" s="3">
        <f>WORKDAY.INTL(E97,10,11,'Holiday list'!$C$2:$C$76)</f>
        <v>44062</v>
      </c>
      <c r="G97" s="1">
        <v>633895957</v>
      </c>
      <c r="H97" s="3">
        <v>44065</v>
      </c>
      <c r="I97" s="11">
        <f>NETWORKDAYS.INTL(E97,H97,11,'Holiday list'!$C$2:$C$76)</f>
        <v>13</v>
      </c>
      <c r="J97" s="1">
        <v>2755</v>
      </c>
      <c r="K97" s="1">
        <v>154.06</v>
      </c>
      <c r="L97" s="1">
        <v>90.93</v>
      </c>
      <c r="M97" s="1">
        <f t="shared" si="3"/>
        <v>424435.3</v>
      </c>
      <c r="N97" s="1">
        <f t="shared" si="4"/>
        <v>250512.15000000002</v>
      </c>
      <c r="O97" s="1">
        <f t="shared" si="5"/>
        <v>173923.14999999997</v>
      </c>
    </row>
    <row r="98" spans="1:15" ht="36" x14ac:dyDescent="0.55000000000000004">
      <c r="A98" s="1" t="s">
        <v>21</v>
      </c>
      <c r="B98" s="1" t="s">
        <v>30</v>
      </c>
      <c r="C98" s="1" t="s">
        <v>20</v>
      </c>
      <c r="D98" s="1" t="s">
        <v>6</v>
      </c>
      <c r="E98" s="3">
        <v>44125</v>
      </c>
      <c r="F98" s="3">
        <f>WORKDAY.INTL(E98,10,11,'Holiday list'!$C$2:$C$76)</f>
        <v>44144</v>
      </c>
      <c r="G98" s="1">
        <v>699368035</v>
      </c>
      <c r="H98" s="3">
        <v>44172</v>
      </c>
      <c r="I98" s="11">
        <f>NETWORKDAYS.INTL(E98,H98,11,'Holiday list'!$C$2:$C$76)</f>
        <v>30</v>
      </c>
      <c r="J98" s="1">
        <v>7398</v>
      </c>
      <c r="K98" s="1">
        <v>109.28</v>
      </c>
      <c r="L98" s="1">
        <v>35.840000000000003</v>
      </c>
      <c r="M98" s="1">
        <f t="shared" si="3"/>
        <v>808453.44000000006</v>
      </c>
      <c r="N98" s="1">
        <f t="shared" si="4"/>
        <v>265144.32000000001</v>
      </c>
      <c r="O98" s="1">
        <f t="shared" si="5"/>
        <v>543309.12000000011</v>
      </c>
    </row>
    <row r="99" spans="1:15" ht="36" x14ac:dyDescent="0.55000000000000004">
      <c r="A99" s="1" t="s">
        <v>18</v>
      </c>
      <c r="B99" s="1" t="s">
        <v>22</v>
      </c>
      <c r="C99" s="1" t="s">
        <v>20</v>
      </c>
      <c r="D99" s="1" t="s">
        <v>7</v>
      </c>
      <c r="E99" s="3">
        <v>43995</v>
      </c>
      <c r="F99" s="3">
        <f>WORKDAY.INTL(E99,10,11,'Holiday list'!$C$2:$C$76)</f>
        <v>44008</v>
      </c>
      <c r="G99" s="1">
        <v>698002040</v>
      </c>
      <c r="H99" s="3">
        <v>44041</v>
      </c>
      <c r="I99" s="11">
        <f>NETWORKDAYS.INTL(E99,H99,11,'Holiday list'!$C$2:$C$76)</f>
        <v>39</v>
      </c>
      <c r="J99" s="1">
        <v>3170</v>
      </c>
      <c r="K99" s="1">
        <v>154.06</v>
      </c>
      <c r="L99" s="1">
        <v>90.93</v>
      </c>
      <c r="M99" s="1">
        <f t="shared" si="3"/>
        <v>488370.2</v>
      </c>
      <c r="N99" s="1">
        <f t="shared" si="4"/>
        <v>288248.10000000003</v>
      </c>
      <c r="O99" s="1">
        <f t="shared" si="5"/>
        <v>200122.09999999998</v>
      </c>
    </row>
    <row r="100" spans="1:15" ht="36" x14ac:dyDescent="0.55000000000000004">
      <c r="A100" s="1" t="s">
        <v>29</v>
      </c>
      <c r="B100" s="1" t="s">
        <v>33</v>
      </c>
      <c r="C100" s="1" t="s">
        <v>20</v>
      </c>
      <c r="D100" s="1" t="s">
        <v>8</v>
      </c>
      <c r="E100" s="3">
        <v>43919</v>
      </c>
      <c r="F100" s="3">
        <f>WORKDAY.INTL(E100,10,11,'Holiday list'!$C$2:$C$76)</f>
        <v>43937</v>
      </c>
      <c r="G100" s="1">
        <v>584534299</v>
      </c>
      <c r="H100" s="3">
        <v>43969</v>
      </c>
      <c r="I100" s="11">
        <f>NETWORKDAYS.INTL(E100,H100,11,'Holiday list'!$C$2:$C$76)</f>
        <v>35</v>
      </c>
      <c r="J100" s="1">
        <v>5544</v>
      </c>
      <c r="K100" s="1">
        <v>152.58000000000001</v>
      </c>
      <c r="L100" s="1">
        <v>97.44</v>
      </c>
      <c r="M100" s="1">
        <f t="shared" si="3"/>
        <v>845903.52</v>
      </c>
      <c r="N100" s="1">
        <f t="shared" si="4"/>
        <v>540207.35999999999</v>
      </c>
      <c r="O100" s="1">
        <f t="shared" si="5"/>
        <v>305696.16000000003</v>
      </c>
    </row>
    <row r="101" spans="1:15" ht="36" x14ac:dyDescent="0.55000000000000004">
      <c r="A101" s="1" t="s">
        <v>27</v>
      </c>
      <c r="B101" s="1" t="s">
        <v>22</v>
      </c>
      <c r="C101" s="1" t="s">
        <v>23</v>
      </c>
      <c r="D101" s="1" t="s">
        <v>7</v>
      </c>
      <c r="E101" s="3">
        <v>44004</v>
      </c>
      <c r="F101" s="3">
        <f>WORKDAY.INTL(E101,10,11,'Holiday list'!$C$2:$C$76)</f>
        <v>44016</v>
      </c>
      <c r="G101" s="1">
        <v>384013640</v>
      </c>
      <c r="H101" s="3">
        <v>44031</v>
      </c>
      <c r="I101" s="11">
        <f>NETWORKDAYS.INTL(E101,H101,11,'Holiday list'!$C$2:$C$76)</f>
        <v>23</v>
      </c>
      <c r="J101" s="1">
        <v>7025</v>
      </c>
      <c r="K101" s="1">
        <v>154.06</v>
      </c>
      <c r="L101" s="1">
        <v>90.93</v>
      </c>
      <c r="M101" s="1">
        <f t="shared" si="3"/>
        <v>1082271.5</v>
      </c>
      <c r="N101" s="1">
        <f t="shared" si="4"/>
        <v>638783.25</v>
      </c>
      <c r="O101" s="1">
        <f t="shared" si="5"/>
        <v>443488.25</v>
      </c>
    </row>
    <row r="102" spans="1:15" ht="36" x14ac:dyDescent="0.55000000000000004">
      <c r="A102" s="1" t="s">
        <v>29</v>
      </c>
      <c r="B102" s="1" t="s">
        <v>37</v>
      </c>
      <c r="C102" s="1" t="s">
        <v>23</v>
      </c>
      <c r="D102" s="1" t="s">
        <v>5</v>
      </c>
      <c r="E102" s="3">
        <v>43961</v>
      </c>
      <c r="F102" s="3">
        <f>WORKDAY.INTL(E102,10,11,'Holiday list'!$C$2:$C$76)</f>
        <v>43972</v>
      </c>
      <c r="G102" s="1">
        <v>641801393</v>
      </c>
      <c r="H102" s="3">
        <v>43975</v>
      </c>
      <c r="I102" s="11">
        <f>NETWORKDAYS.INTL(E102,H102,11,'Holiday list'!$C$2:$C$76)</f>
        <v>11</v>
      </c>
      <c r="J102" s="1">
        <v>2149</v>
      </c>
      <c r="K102" s="1">
        <v>81.73</v>
      </c>
      <c r="L102" s="1">
        <v>56.67</v>
      </c>
      <c r="M102" s="1">
        <f t="shared" si="3"/>
        <v>175637.77000000002</v>
      </c>
      <c r="N102" s="1">
        <f t="shared" si="4"/>
        <v>121783.83</v>
      </c>
      <c r="O102" s="1">
        <f t="shared" si="5"/>
        <v>53853.940000000017</v>
      </c>
    </row>
    <row r="103" spans="1:15" ht="36" x14ac:dyDescent="0.55000000000000004">
      <c r="A103" s="1" t="s">
        <v>18</v>
      </c>
      <c r="B103" s="1" t="s">
        <v>33</v>
      </c>
      <c r="C103" s="1" t="s">
        <v>20</v>
      </c>
      <c r="D103" s="1" t="s">
        <v>8</v>
      </c>
      <c r="E103" s="3">
        <v>43910</v>
      </c>
      <c r="F103" s="3">
        <f>WORKDAY.INTL(E103,10,11,'Holiday list'!$C$2:$C$76)</f>
        <v>43924</v>
      </c>
      <c r="G103" s="1">
        <v>115309941</v>
      </c>
      <c r="H103" s="3">
        <v>43927</v>
      </c>
      <c r="I103" s="11">
        <f>NETWORKDAYS.INTL(E103,H103,11,'Holiday list'!$C$2:$C$76)</f>
        <v>11</v>
      </c>
      <c r="J103" s="1">
        <v>1629</v>
      </c>
      <c r="K103" s="1">
        <v>152.58000000000001</v>
      </c>
      <c r="L103" s="1">
        <v>97.44</v>
      </c>
      <c r="M103" s="1">
        <f t="shared" si="3"/>
        <v>248552.82</v>
      </c>
      <c r="N103" s="1">
        <f t="shared" si="4"/>
        <v>158729.76</v>
      </c>
      <c r="O103" s="1">
        <f t="shared" si="5"/>
        <v>89823.06</v>
      </c>
    </row>
    <row r="104" spans="1:15" ht="36" x14ac:dyDescent="0.55000000000000004">
      <c r="A104" s="1" t="s">
        <v>25</v>
      </c>
      <c r="B104" s="1" t="s">
        <v>19</v>
      </c>
      <c r="C104" s="1" t="s">
        <v>20</v>
      </c>
      <c r="D104" s="1" t="s">
        <v>7</v>
      </c>
      <c r="E104" s="3">
        <v>44096</v>
      </c>
      <c r="F104" s="3">
        <f>WORKDAY.INTL(E104,10,11,'Holiday list'!$C$2:$C$76)</f>
        <v>44109</v>
      </c>
      <c r="G104" s="1">
        <v>773315894</v>
      </c>
      <c r="H104" s="3">
        <v>44139</v>
      </c>
      <c r="I104" s="11">
        <f>NETWORKDAYS.INTL(E104,H104,11,'Holiday list'!$C$2:$C$76)</f>
        <v>29</v>
      </c>
      <c r="J104" s="1">
        <v>213</v>
      </c>
      <c r="K104" s="1">
        <v>437.2</v>
      </c>
      <c r="L104" s="1">
        <v>263.33</v>
      </c>
      <c r="M104" s="1">
        <f t="shared" si="3"/>
        <v>93123.599999999991</v>
      </c>
      <c r="N104" s="1">
        <f t="shared" si="4"/>
        <v>56089.289999999994</v>
      </c>
      <c r="O104" s="1">
        <f t="shared" si="5"/>
        <v>37034.31</v>
      </c>
    </row>
    <row r="105" spans="1:15" ht="36" x14ac:dyDescent="0.55000000000000004">
      <c r="A105" s="1" t="s">
        <v>27</v>
      </c>
      <c r="B105" s="1" t="s">
        <v>36</v>
      </c>
      <c r="C105" s="1" t="s">
        <v>23</v>
      </c>
      <c r="D105" s="1" t="s">
        <v>5</v>
      </c>
      <c r="E105" s="3">
        <v>43962</v>
      </c>
      <c r="F105" s="3">
        <f>WORKDAY.INTL(E105,10,11,'Holiday list'!$C$2:$C$76)</f>
        <v>43974</v>
      </c>
      <c r="G105" s="1">
        <v>274200570</v>
      </c>
      <c r="H105" s="3">
        <v>44008</v>
      </c>
      <c r="I105" s="11">
        <f>NETWORKDAYS.INTL(E105,H105,11,'Holiday list'!$C$2:$C$76)</f>
        <v>38</v>
      </c>
      <c r="J105" s="1">
        <v>897</v>
      </c>
      <c r="K105" s="1">
        <v>47.45</v>
      </c>
      <c r="L105" s="1">
        <v>31.79</v>
      </c>
      <c r="M105" s="1">
        <f t="shared" si="3"/>
        <v>42562.65</v>
      </c>
      <c r="N105" s="1">
        <f t="shared" si="4"/>
        <v>28515.63</v>
      </c>
      <c r="O105" s="1">
        <f t="shared" si="5"/>
        <v>14047.02</v>
      </c>
    </row>
    <row r="106" spans="1:15" ht="36" x14ac:dyDescent="0.55000000000000004">
      <c r="A106" s="1" t="s">
        <v>18</v>
      </c>
      <c r="B106" s="1" t="s">
        <v>30</v>
      </c>
      <c r="C106" s="1" t="s">
        <v>20</v>
      </c>
      <c r="D106" s="1" t="s">
        <v>5</v>
      </c>
      <c r="E106" s="3">
        <v>44150</v>
      </c>
      <c r="F106" s="3">
        <f>WORKDAY.INTL(E106,10,11,'Holiday list'!$C$2:$C$76)</f>
        <v>44166</v>
      </c>
      <c r="G106" s="1">
        <v>414887797</v>
      </c>
      <c r="H106" s="3">
        <v>44152</v>
      </c>
      <c r="I106" s="11">
        <f>NETWORKDAYS.INTL(E106,H106,11,'Holiday list'!$C$2:$C$76)</f>
        <v>1</v>
      </c>
      <c r="J106" s="1">
        <v>3374</v>
      </c>
      <c r="K106" s="1">
        <v>109.28</v>
      </c>
      <c r="L106" s="1">
        <v>35.840000000000003</v>
      </c>
      <c r="M106" s="1">
        <f t="shared" si="3"/>
        <v>368710.72000000003</v>
      </c>
      <c r="N106" s="1">
        <f t="shared" si="4"/>
        <v>120924.16000000002</v>
      </c>
      <c r="O106" s="1">
        <f t="shared" si="5"/>
        <v>247786.56</v>
      </c>
    </row>
    <row r="107" spans="1:15" ht="36" x14ac:dyDescent="0.55000000000000004">
      <c r="A107" s="1" t="s">
        <v>32</v>
      </c>
      <c r="B107" s="1" t="s">
        <v>36</v>
      </c>
      <c r="C107" s="1" t="s">
        <v>20</v>
      </c>
      <c r="D107" s="1" t="s">
        <v>7</v>
      </c>
      <c r="E107" s="3">
        <v>43857</v>
      </c>
      <c r="F107" s="3">
        <f>WORKDAY.INTL(E107,10,11,'Holiday list'!$C$2:$C$76)</f>
        <v>43869</v>
      </c>
      <c r="G107" s="1">
        <v>812613904</v>
      </c>
      <c r="H107" s="3">
        <v>43859</v>
      </c>
      <c r="I107" s="11">
        <f>NETWORKDAYS.INTL(E107,H107,11,'Holiday list'!$C$2:$C$76)</f>
        <v>2</v>
      </c>
      <c r="J107" s="1">
        <v>9367</v>
      </c>
      <c r="K107" s="1">
        <v>47.45</v>
      </c>
      <c r="L107" s="1">
        <v>31.79</v>
      </c>
      <c r="M107" s="1">
        <f t="shared" si="3"/>
        <v>444464.15</v>
      </c>
      <c r="N107" s="1">
        <f t="shared" si="4"/>
        <v>297776.93</v>
      </c>
      <c r="O107" s="1">
        <f t="shared" si="5"/>
        <v>146687.22000000003</v>
      </c>
    </row>
    <row r="108" spans="1:15" ht="36" x14ac:dyDescent="0.55000000000000004">
      <c r="A108" s="1" t="s">
        <v>25</v>
      </c>
      <c r="B108" s="1" t="s">
        <v>24</v>
      </c>
      <c r="C108" s="1" t="s">
        <v>23</v>
      </c>
      <c r="D108" s="1" t="s">
        <v>8</v>
      </c>
      <c r="E108" s="3">
        <v>44060</v>
      </c>
      <c r="F108" s="3">
        <f>WORKDAY.INTL(E108,10,11,'Holiday list'!$C$2:$C$76)</f>
        <v>44072</v>
      </c>
      <c r="G108" s="1">
        <v>254927718</v>
      </c>
      <c r="H108" s="3">
        <v>44081</v>
      </c>
      <c r="I108" s="11">
        <f>NETWORKDAYS.INTL(E108,H108,11,'Holiday list'!$C$2:$C$76)</f>
        <v>17</v>
      </c>
      <c r="J108" s="1">
        <v>7632</v>
      </c>
      <c r="K108" s="1">
        <v>255.28</v>
      </c>
      <c r="L108" s="1">
        <v>159.41999999999999</v>
      </c>
      <c r="M108" s="1">
        <f t="shared" si="3"/>
        <v>1948296.96</v>
      </c>
      <c r="N108" s="1">
        <f t="shared" si="4"/>
        <v>1216693.44</v>
      </c>
      <c r="O108" s="1">
        <f t="shared" si="5"/>
        <v>731603.52</v>
      </c>
    </row>
    <row r="109" spans="1:15" ht="36" x14ac:dyDescent="0.55000000000000004">
      <c r="A109" s="1" t="s">
        <v>18</v>
      </c>
      <c r="B109" s="1" t="s">
        <v>36</v>
      </c>
      <c r="C109" s="1" t="s">
        <v>20</v>
      </c>
      <c r="D109" s="1" t="s">
        <v>5</v>
      </c>
      <c r="E109" s="3">
        <v>44080</v>
      </c>
      <c r="F109" s="3">
        <f>WORKDAY.INTL(E109,10,11,'Holiday list'!$C$2:$C$76)</f>
        <v>44091</v>
      </c>
      <c r="G109" s="1">
        <v>749690568</v>
      </c>
      <c r="H109" s="3">
        <v>44130</v>
      </c>
      <c r="I109" s="11">
        <f>NETWORKDAYS.INTL(E109,H109,11,'Holiday list'!$C$2:$C$76)</f>
        <v>37</v>
      </c>
      <c r="J109" s="1">
        <v>8954</v>
      </c>
      <c r="K109" s="1">
        <v>47.45</v>
      </c>
      <c r="L109" s="1">
        <v>31.79</v>
      </c>
      <c r="M109" s="1">
        <f t="shared" si="3"/>
        <v>424867.30000000005</v>
      </c>
      <c r="N109" s="1">
        <f t="shared" si="4"/>
        <v>284647.65999999997</v>
      </c>
      <c r="O109" s="1">
        <f t="shared" si="5"/>
        <v>140219.64000000007</v>
      </c>
    </row>
    <row r="110" spans="1:15" ht="36" x14ac:dyDescent="0.55000000000000004">
      <c r="A110" s="1" t="s">
        <v>27</v>
      </c>
      <c r="B110" s="1" t="s">
        <v>26</v>
      </c>
      <c r="C110" s="1" t="s">
        <v>20</v>
      </c>
      <c r="D110" s="1" t="s">
        <v>6</v>
      </c>
      <c r="E110" s="3">
        <v>44077</v>
      </c>
      <c r="F110" s="3">
        <f>WORKDAY.INTL(E110,10,11,'Holiday list'!$C$2:$C$76)</f>
        <v>44089</v>
      </c>
      <c r="G110" s="1">
        <v>775076282</v>
      </c>
      <c r="H110" s="3">
        <v>44093</v>
      </c>
      <c r="I110" s="11">
        <f>NETWORKDAYS.INTL(E110,H110,11,'Holiday list'!$C$2:$C$76)</f>
        <v>15</v>
      </c>
      <c r="J110" s="1">
        <v>1150</v>
      </c>
      <c r="K110" s="1">
        <v>205.7</v>
      </c>
      <c r="L110" s="1">
        <v>117.11</v>
      </c>
      <c r="M110" s="1">
        <f t="shared" si="3"/>
        <v>236555</v>
      </c>
      <c r="N110" s="1">
        <f t="shared" si="4"/>
        <v>134676.5</v>
      </c>
      <c r="O110" s="1">
        <f t="shared" si="5"/>
        <v>101878.5</v>
      </c>
    </row>
    <row r="111" spans="1:15" ht="36" x14ac:dyDescent="0.55000000000000004">
      <c r="A111" s="1" t="s">
        <v>27</v>
      </c>
      <c r="B111" s="1" t="s">
        <v>35</v>
      </c>
      <c r="C111" s="1" t="s">
        <v>23</v>
      </c>
      <c r="D111" s="1" t="s">
        <v>8</v>
      </c>
      <c r="E111" s="3">
        <v>44079</v>
      </c>
      <c r="F111" s="3">
        <f>WORKDAY.INTL(E111,10,11,'Holiday list'!$C$2:$C$76)</f>
        <v>44091</v>
      </c>
      <c r="G111" s="1">
        <v>229571187</v>
      </c>
      <c r="H111" s="3">
        <v>44092</v>
      </c>
      <c r="I111" s="11">
        <f>NETWORKDAYS.INTL(E111,H111,11,'Holiday list'!$C$2:$C$76)</f>
        <v>12</v>
      </c>
      <c r="J111" s="1">
        <v>4071</v>
      </c>
      <c r="K111" s="1">
        <v>651.21</v>
      </c>
      <c r="L111" s="1">
        <v>524.96</v>
      </c>
      <c r="M111" s="1">
        <f t="shared" si="3"/>
        <v>2651075.91</v>
      </c>
      <c r="N111" s="1">
        <f t="shared" si="4"/>
        <v>2137112.16</v>
      </c>
      <c r="O111" s="1">
        <f t="shared" si="5"/>
        <v>513963.75</v>
      </c>
    </row>
    <row r="112" spans="1:15" ht="36" x14ac:dyDescent="0.55000000000000004">
      <c r="A112" s="1" t="s">
        <v>25</v>
      </c>
      <c r="B112" s="1" t="s">
        <v>24</v>
      </c>
      <c r="C112" s="1" t="s">
        <v>23</v>
      </c>
      <c r="D112" s="1" t="s">
        <v>6</v>
      </c>
      <c r="E112" s="3">
        <v>44002</v>
      </c>
      <c r="F112" s="3">
        <f>WORKDAY.INTL(E112,10,11,'Holiday list'!$C$2:$C$76)</f>
        <v>44015</v>
      </c>
      <c r="G112" s="1">
        <v>881974112</v>
      </c>
      <c r="H112" s="3">
        <v>44023</v>
      </c>
      <c r="I112" s="11">
        <f>NETWORKDAYS.INTL(E112,H112,11,'Holiday list'!$C$2:$C$76)</f>
        <v>18</v>
      </c>
      <c r="J112" s="1">
        <v>4594</v>
      </c>
      <c r="K112" s="1">
        <v>255.28</v>
      </c>
      <c r="L112" s="1">
        <v>159.41999999999999</v>
      </c>
      <c r="M112" s="1">
        <f t="shared" si="3"/>
        <v>1172756.32</v>
      </c>
      <c r="N112" s="1">
        <f t="shared" si="4"/>
        <v>732375.48</v>
      </c>
      <c r="O112" s="1">
        <f t="shared" si="5"/>
        <v>440380.84000000008</v>
      </c>
    </row>
    <row r="113" spans="1:15" ht="36" x14ac:dyDescent="0.55000000000000004">
      <c r="A113" s="1" t="s">
        <v>32</v>
      </c>
      <c r="B113" s="1" t="s">
        <v>33</v>
      </c>
      <c r="C113" s="1" t="s">
        <v>23</v>
      </c>
      <c r="D113" s="1" t="s">
        <v>7</v>
      </c>
      <c r="E113" s="3">
        <v>43842</v>
      </c>
      <c r="F113" s="3">
        <f>WORKDAY.INTL(E113,10,11,'Holiday list'!$C$2:$C$76)</f>
        <v>43857</v>
      </c>
      <c r="G113" s="1">
        <v>521396386</v>
      </c>
      <c r="H113" s="3">
        <v>43875</v>
      </c>
      <c r="I113" s="11">
        <f>NETWORKDAYS.INTL(E113,H113,11,'Holiday list'!$C$2:$C$76)</f>
        <v>24</v>
      </c>
      <c r="J113" s="1">
        <v>1632</v>
      </c>
      <c r="K113" s="1">
        <v>152.58000000000001</v>
      </c>
      <c r="L113" s="1">
        <v>97.44</v>
      </c>
      <c r="M113" s="1">
        <f t="shared" si="3"/>
        <v>249010.56000000003</v>
      </c>
      <c r="N113" s="1">
        <f t="shared" si="4"/>
        <v>159022.07999999999</v>
      </c>
      <c r="O113" s="1">
        <f t="shared" si="5"/>
        <v>89988.48000000004</v>
      </c>
    </row>
    <row r="114" spans="1:15" ht="36" x14ac:dyDescent="0.55000000000000004">
      <c r="A114" s="1" t="s">
        <v>25</v>
      </c>
      <c r="B114" s="1" t="s">
        <v>34</v>
      </c>
      <c r="C114" s="1" t="s">
        <v>23</v>
      </c>
      <c r="D114" s="1" t="s">
        <v>6</v>
      </c>
      <c r="E114" s="3">
        <v>43853</v>
      </c>
      <c r="F114" s="3">
        <f>WORKDAY.INTL(E114,10,11,'Holiday list'!$C$2:$C$76)</f>
        <v>43867</v>
      </c>
      <c r="G114" s="1">
        <v>607261836</v>
      </c>
      <c r="H114" s="3">
        <v>43883</v>
      </c>
      <c r="I114" s="11">
        <f>NETWORKDAYS.INTL(E114,H114,11,'Holiday list'!$C$2:$C$76)</f>
        <v>21</v>
      </c>
      <c r="J114" s="1">
        <v>1127</v>
      </c>
      <c r="K114" s="1">
        <v>668.27</v>
      </c>
      <c r="L114" s="1">
        <v>502.54</v>
      </c>
      <c r="M114" s="1">
        <f t="shared" si="3"/>
        <v>753140.29</v>
      </c>
      <c r="N114" s="1">
        <f t="shared" si="4"/>
        <v>566362.58000000007</v>
      </c>
      <c r="O114" s="1">
        <f t="shared" si="5"/>
        <v>186777.70999999996</v>
      </c>
    </row>
    <row r="115" spans="1:15" ht="36" x14ac:dyDescent="0.55000000000000004">
      <c r="A115" s="1" t="s">
        <v>29</v>
      </c>
      <c r="B115" s="1" t="s">
        <v>22</v>
      </c>
      <c r="C115" s="1" t="s">
        <v>23</v>
      </c>
      <c r="D115" s="1" t="s">
        <v>5</v>
      </c>
      <c r="E115" s="3">
        <v>43894</v>
      </c>
      <c r="F115" s="3">
        <f>WORKDAY.INTL(E115,10,11,'Holiday list'!$C$2:$C$76)</f>
        <v>43908</v>
      </c>
      <c r="G115" s="1">
        <v>419306790</v>
      </c>
      <c r="H115" s="3">
        <v>43902</v>
      </c>
      <c r="I115" s="11">
        <f>NETWORKDAYS.INTL(E115,H115,11,'Holiday list'!$C$2:$C$76)</f>
        <v>6</v>
      </c>
      <c r="J115" s="1">
        <v>1052</v>
      </c>
      <c r="K115" s="1">
        <v>154.06</v>
      </c>
      <c r="L115" s="1">
        <v>90.93</v>
      </c>
      <c r="M115" s="1">
        <f t="shared" si="3"/>
        <v>162071.12</v>
      </c>
      <c r="N115" s="1">
        <f t="shared" si="4"/>
        <v>95658.36</v>
      </c>
      <c r="O115" s="1">
        <f t="shared" si="5"/>
        <v>66412.759999999995</v>
      </c>
    </row>
    <row r="116" spans="1:15" ht="36" x14ac:dyDescent="0.55000000000000004">
      <c r="A116" s="1" t="s">
        <v>27</v>
      </c>
      <c r="B116" s="1" t="s">
        <v>38</v>
      </c>
      <c r="C116" s="1" t="s">
        <v>20</v>
      </c>
      <c r="D116" s="1" t="s">
        <v>8</v>
      </c>
      <c r="E116" s="3">
        <v>44030</v>
      </c>
      <c r="F116" s="3">
        <f>WORKDAY.INTL(E116,10,11,'Holiday list'!$C$2:$C$76)</f>
        <v>44042</v>
      </c>
      <c r="G116" s="1">
        <v>207580077</v>
      </c>
      <c r="H116" s="3">
        <v>44030</v>
      </c>
      <c r="I116" s="11">
        <f>NETWORKDAYS.INTL(E116,H116,11,'Holiday list'!$C$2:$C$76)</f>
        <v>1</v>
      </c>
      <c r="J116" s="1">
        <v>6413</v>
      </c>
      <c r="K116" s="1">
        <v>421.89</v>
      </c>
      <c r="L116" s="1">
        <v>364.69</v>
      </c>
      <c r="M116" s="1">
        <f t="shared" si="3"/>
        <v>2705580.57</v>
      </c>
      <c r="N116" s="1">
        <f t="shared" si="4"/>
        <v>2338756.9700000002</v>
      </c>
      <c r="O116" s="1">
        <f t="shared" si="5"/>
        <v>366823.59999999963</v>
      </c>
    </row>
    <row r="117" spans="1:15" ht="36" x14ac:dyDescent="0.55000000000000004">
      <c r="A117" s="1" t="s">
        <v>29</v>
      </c>
      <c r="B117" s="1" t="s">
        <v>33</v>
      </c>
      <c r="C117" s="1" t="s">
        <v>23</v>
      </c>
      <c r="D117" s="1" t="s">
        <v>5</v>
      </c>
      <c r="E117" s="3">
        <v>43933</v>
      </c>
      <c r="F117" s="3">
        <f>WORKDAY.INTL(E117,10,11,'Holiday list'!$C$2:$C$76)</f>
        <v>43946</v>
      </c>
      <c r="G117" s="1">
        <v>742443025</v>
      </c>
      <c r="H117" s="3">
        <v>43936</v>
      </c>
      <c r="I117" s="11">
        <f>NETWORKDAYS.INTL(E117,H117,11,'Holiday list'!$C$2:$C$76)</f>
        <v>1</v>
      </c>
      <c r="J117" s="1">
        <v>4245</v>
      </c>
      <c r="K117" s="1">
        <v>152.58000000000001</v>
      </c>
      <c r="L117" s="1">
        <v>97.44</v>
      </c>
      <c r="M117" s="1">
        <f t="shared" si="3"/>
        <v>647702.10000000009</v>
      </c>
      <c r="N117" s="1">
        <f t="shared" si="4"/>
        <v>413632.8</v>
      </c>
      <c r="O117" s="1">
        <f t="shared" si="5"/>
        <v>234069.3000000001</v>
      </c>
    </row>
    <row r="118" spans="1:15" ht="36" x14ac:dyDescent="0.55000000000000004">
      <c r="A118" s="1" t="s">
        <v>27</v>
      </c>
      <c r="B118" s="1" t="s">
        <v>33</v>
      </c>
      <c r="C118" s="1" t="s">
        <v>20</v>
      </c>
      <c r="D118" s="1" t="s">
        <v>5</v>
      </c>
      <c r="E118" s="3">
        <v>44107</v>
      </c>
      <c r="F118" s="3">
        <f>WORKDAY.INTL(E118,10,11,'Holiday list'!$C$2:$C$76)</f>
        <v>44119</v>
      </c>
      <c r="G118" s="1">
        <v>164569461</v>
      </c>
      <c r="H118" s="3">
        <v>44109</v>
      </c>
      <c r="I118" s="11">
        <f>NETWORKDAYS.INTL(E118,H118,11,'Holiday list'!$C$2:$C$76)</f>
        <v>2</v>
      </c>
      <c r="J118" s="1">
        <v>8615</v>
      </c>
      <c r="K118" s="1">
        <v>152.58000000000001</v>
      </c>
      <c r="L118" s="1">
        <v>97.44</v>
      </c>
      <c r="M118" s="1">
        <f t="shared" si="3"/>
        <v>1314476.7000000002</v>
      </c>
      <c r="N118" s="1">
        <f t="shared" si="4"/>
        <v>839445.6</v>
      </c>
      <c r="O118" s="1">
        <f t="shared" si="5"/>
        <v>475031.10000000021</v>
      </c>
    </row>
    <row r="119" spans="1:15" ht="36" x14ac:dyDescent="0.55000000000000004">
      <c r="A119" s="1" t="s">
        <v>29</v>
      </c>
      <c r="B119" s="1" t="s">
        <v>30</v>
      </c>
      <c r="C119" s="1" t="s">
        <v>20</v>
      </c>
      <c r="D119" s="1" t="s">
        <v>6</v>
      </c>
      <c r="E119" s="3">
        <v>44093</v>
      </c>
      <c r="F119" s="3">
        <f>WORKDAY.INTL(E119,10,11,'Holiday list'!$C$2:$C$76)</f>
        <v>44107</v>
      </c>
      <c r="G119" s="1">
        <v>284870612</v>
      </c>
      <c r="H119" s="3">
        <v>44111</v>
      </c>
      <c r="I119" s="11">
        <f>NETWORKDAYS.INTL(E119,H119,11,'Holiday list'!$C$2:$C$76)</f>
        <v>14</v>
      </c>
      <c r="J119" s="1">
        <v>8399</v>
      </c>
      <c r="K119" s="1">
        <v>109.28</v>
      </c>
      <c r="L119" s="1">
        <v>35.840000000000003</v>
      </c>
      <c r="M119" s="1">
        <f t="shared" si="3"/>
        <v>917842.72</v>
      </c>
      <c r="N119" s="1">
        <f t="shared" si="4"/>
        <v>301020.16000000003</v>
      </c>
      <c r="O119" s="1">
        <f t="shared" si="5"/>
        <v>616822.55999999994</v>
      </c>
    </row>
    <row r="120" spans="1:15" ht="36" x14ac:dyDescent="0.55000000000000004">
      <c r="A120" s="1" t="s">
        <v>29</v>
      </c>
      <c r="B120" s="1" t="s">
        <v>28</v>
      </c>
      <c r="C120" s="1" t="s">
        <v>20</v>
      </c>
      <c r="D120" s="1" t="s">
        <v>5</v>
      </c>
      <c r="E120" s="3">
        <v>44091</v>
      </c>
      <c r="F120" s="3">
        <f>WORKDAY.INTL(E120,10,11,'Holiday list'!$C$2:$C$76)</f>
        <v>44104</v>
      </c>
      <c r="G120" s="1">
        <v>765955483</v>
      </c>
      <c r="H120" s="3">
        <v>44111</v>
      </c>
      <c r="I120" s="11">
        <f>NETWORKDAYS.INTL(E120,H120,11,'Holiday list'!$C$2:$C$76)</f>
        <v>16</v>
      </c>
      <c r="J120" s="1">
        <v>2104</v>
      </c>
      <c r="K120" s="1">
        <v>9.33</v>
      </c>
      <c r="L120" s="1">
        <v>6.92</v>
      </c>
      <c r="M120" s="1">
        <f t="shared" si="3"/>
        <v>19630.32</v>
      </c>
      <c r="N120" s="1">
        <f t="shared" si="4"/>
        <v>14559.68</v>
      </c>
      <c r="O120" s="1">
        <f t="shared" si="5"/>
        <v>5070.6399999999994</v>
      </c>
    </row>
    <row r="121" spans="1:15" ht="36" x14ac:dyDescent="0.55000000000000004">
      <c r="A121" s="1" t="s">
        <v>25</v>
      </c>
      <c r="B121" s="1" t="s">
        <v>33</v>
      </c>
      <c r="C121" s="1" t="s">
        <v>20</v>
      </c>
      <c r="D121" s="1" t="s">
        <v>8</v>
      </c>
      <c r="E121" s="3">
        <v>43901</v>
      </c>
      <c r="F121" s="3">
        <f>WORKDAY.INTL(E121,10,11,'Holiday list'!$C$2:$C$76)</f>
        <v>43914</v>
      </c>
      <c r="G121" s="1">
        <v>600124156</v>
      </c>
      <c r="H121" s="3">
        <v>43942</v>
      </c>
      <c r="I121" s="11">
        <f>NETWORKDAYS.INTL(E121,H121,11,'Holiday list'!$C$2:$C$76)</f>
        <v>28</v>
      </c>
      <c r="J121" s="1">
        <v>8929</v>
      </c>
      <c r="K121" s="1">
        <v>152.58000000000001</v>
      </c>
      <c r="L121" s="1">
        <v>97.44</v>
      </c>
      <c r="M121" s="1">
        <f t="shared" si="3"/>
        <v>1362386.82</v>
      </c>
      <c r="N121" s="1">
        <f t="shared" si="4"/>
        <v>870041.76</v>
      </c>
      <c r="O121" s="1">
        <f t="shared" si="5"/>
        <v>492345.06000000006</v>
      </c>
    </row>
    <row r="122" spans="1:15" ht="36" x14ac:dyDescent="0.55000000000000004">
      <c r="A122" s="1" t="s">
        <v>27</v>
      </c>
      <c r="B122" s="1" t="s">
        <v>34</v>
      </c>
      <c r="C122" s="1" t="s">
        <v>20</v>
      </c>
      <c r="D122" s="1" t="s">
        <v>7</v>
      </c>
      <c r="E122" s="3">
        <v>44145</v>
      </c>
      <c r="F122" s="3">
        <f>WORKDAY.INTL(E122,10,11,'Holiday list'!$C$2:$C$76)</f>
        <v>44161</v>
      </c>
      <c r="G122" s="1">
        <v>529612958</v>
      </c>
      <c r="H122" s="3">
        <v>44176</v>
      </c>
      <c r="I122" s="11">
        <f>NETWORKDAYS.INTL(E122,H122,11,'Holiday list'!$C$2:$C$76)</f>
        <v>22</v>
      </c>
      <c r="J122" s="1">
        <v>3098</v>
      </c>
      <c r="K122" s="1">
        <v>668.27</v>
      </c>
      <c r="L122" s="1">
        <v>502.54</v>
      </c>
      <c r="M122" s="1">
        <f t="shared" si="3"/>
        <v>2070300.46</v>
      </c>
      <c r="N122" s="1">
        <f t="shared" si="4"/>
        <v>1556868.9200000002</v>
      </c>
      <c r="O122" s="1">
        <f t="shared" si="5"/>
        <v>513431.5399999998</v>
      </c>
    </row>
    <row r="123" spans="1:15" ht="36" x14ac:dyDescent="0.55000000000000004">
      <c r="A123" s="1" t="s">
        <v>31</v>
      </c>
      <c r="B123" s="1" t="s">
        <v>30</v>
      </c>
      <c r="C123" s="1" t="s">
        <v>20</v>
      </c>
      <c r="D123" s="1" t="s">
        <v>8</v>
      </c>
      <c r="E123" s="3">
        <v>43877</v>
      </c>
      <c r="F123" s="3">
        <f>WORKDAY.INTL(E123,10,11,'Holiday list'!$C$2:$C$76)</f>
        <v>43892</v>
      </c>
      <c r="G123" s="1">
        <v>466970717</v>
      </c>
      <c r="H123" s="3">
        <v>43908</v>
      </c>
      <c r="I123" s="11">
        <f>NETWORKDAYS.INTL(E123,H123,11,'Holiday list'!$C$2:$C$76)</f>
        <v>22</v>
      </c>
      <c r="J123" s="1">
        <v>5867</v>
      </c>
      <c r="K123" s="1">
        <v>109.28</v>
      </c>
      <c r="L123" s="1">
        <v>35.840000000000003</v>
      </c>
      <c r="M123" s="1">
        <f t="shared" si="3"/>
        <v>641145.76</v>
      </c>
      <c r="N123" s="1">
        <f t="shared" si="4"/>
        <v>210273.28000000003</v>
      </c>
      <c r="O123" s="1">
        <f t="shared" si="5"/>
        <v>430872.48</v>
      </c>
    </row>
    <row r="124" spans="1:15" ht="36" x14ac:dyDescent="0.55000000000000004">
      <c r="A124" s="1" t="s">
        <v>31</v>
      </c>
      <c r="B124" s="1" t="s">
        <v>19</v>
      </c>
      <c r="C124" s="1" t="s">
        <v>23</v>
      </c>
      <c r="D124" s="1" t="s">
        <v>6</v>
      </c>
      <c r="E124" s="3">
        <v>44056</v>
      </c>
      <c r="F124" s="3">
        <f>WORKDAY.INTL(E124,10,11,'Holiday list'!$C$2:$C$76)</f>
        <v>44070</v>
      </c>
      <c r="G124" s="1">
        <v>845058763</v>
      </c>
      <c r="H124" s="3">
        <v>44096</v>
      </c>
      <c r="I124" s="11">
        <f>NETWORKDAYS.INTL(E124,H124,11,'Holiday list'!$C$2:$C$76)</f>
        <v>31</v>
      </c>
      <c r="J124" s="1">
        <v>522</v>
      </c>
      <c r="K124" s="1">
        <v>437.2</v>
      </c>
      <c r="L124" s="1">
        <v>263.33</v>
      </c>
      <c r="M124" s="1">
        <f t="shared" si="3"/>
        <v>228218.4</v>
      </c>
      <c r="N124" s="1">
        <f t="shared" si="4"/>
        <v>137458.25999999998</v>
      </c>
      <c r="O124" s="1">
        <f t="shared" si="5"/>
        <v>90760.140000000014</v>
      </c>
    </row>
    <row r="125" spans="1:15" ht="36" x14ac:dyDescent="0.55000000000000004">
      <c r="A125" s="1" t="s">
        <v>29</v>
      </c>
      <c r="B125" s="1" t="s">
        <v>33</v>
      </c>
      <c r="C125" s="1" t="s">
        <v>20</v>
      </c>
      <c r="D125" s="1" t="s">
        <v>7</v>
      </c>
      <c r="E125" s="3">
        <v>44071</v>
      </c>
      <c r="F125" s="3">
        <f>WORKDAY.INTL(E125,10,11,'Holiday list'!$C$2:$C$76)</f>
        <v>44084</v>
      </c>
      <c r="G125" s="1">
        <v>367050921</v>
      </c>
      <c r="H125" s="3">
        <v>44074</v>
      </c>
      <c r="I125" s="11">
        <f>NETWORKDAYS.INTL(E125,H125,11,'Holiday list'!$C$2:$C$76)</f>
        <v>2</v>
      </c>
      <c r="J125" s="1">
        <v>7379</v>
      </c>
      <c r="K125" s="1">
        <v>152.58000000000001</v>
      </c>
      <c r="L125" s="1">
        <v>97.44</v>
      </c>
      <c r="M125" s="1">
        <f t="shared" ref="M125:M181" si="6">J125*K125</f>
        <v>1125887.82</v>
      </c>
      <c r="N125" s="1">
        <f t="shared" ref="N125:N181" si="7">J125*L125</f>
        <v>719009.76</v>
      </c>
      <c r="O125" s="1">
        <f t="shared" ref="O125:O181" si="8">M125-N125</f>
        <v>406878.06000000006</v>
      </c>
    </row>
    <row r="126" spans="1:15" ht="36" x14ac:dyDescent="0.55000000000000004">
      <c r="A126" s="1" t="s">
        <v>29</v>
      </c>
      <c r="B126" s="1" t="s">
        <v>35</v>
      </c>
      <c r="C126" s="1" t="s">
        <v>23</v>
      </c>
      <c r="D126" s="1" t="s">
        <v>7</v>
      </c>
      <c r="E126" s="3">
        <v>44062</v>
      </c>
      <c r="F126" s="3">
        <f>WORKDAY.INTL(E126,10,11,'Holiday list'!$C$2:$C$76)</f>
        <v>44076</v>
      </c>
      <c r="G126" s="1">
        <v>956433522</v>
      </c>
      <c r="H126" s="3">
        <v>44086</v>
      </c>
      <c r="I126" s="11">
        <f>NETWORKDAYS.INTL(E126,H126,11,'Holiday list'!$C$2:$C$76)</f>
        <v>20</v>
      </c>
      <c r="J126" s="1">
        <v>8788</v>
      </c>
      <c r="K126" s="1">
        <v>651.21</v>
      </c>
      <c r="L126" s="1">
        <v>524.96</v>
      </c>
      <c r="M126" s="1">
        <f t="shared" si="6"/>
        <v>5722833.4800000004</v>
      </c>
      <c r="N126" s="1">
        <f t="shared" si="7"/>
        <v>4613348.4800000004</v>
      </c>
      <c r="O126" s="1">
        <f t="shared" si="8"/>
        <v>1109485</v>
      </c>
    </row>
    <row r="127" spans="1:15" ht="36" x14ac:dyDescent="0.55000000000000004">
      <c r="A127" s="1" t="s">
        <v>29</v>
      </c>
      <c r="B127" s="1" t="s">
        <v>36</v>
      </c>
      <c r="C127" s="1" t="s">
        <v>23</v>
      </c>
      <c r="D127" s="1" t="s">
        <v>6</v>
      </c>
      <c r="E127" s="3">
        <v>43910</v>
      </c>
      <c r="F127" s="3">
        <f>WORKDAY.INTL(E127,10,11,'Holiday list'!$C$2:$C$76)</f>
        <v>43924</v>
      </c>
      <c r="G127" s="1">
        <v>107005393</v>
      </c>
      <c r="H127" s="3">
        <v>43955</v>
      </c>
      <c r="I127" s="11">
        <f>NETWORKDAYS.INTL(E127,H127,11,'Holiday list'!$C$2:$C$76)</f>
        <v>30</v>
      </c>
      <c r="J127" s="1">
        <v>4129</v>
      </c>
      <c r="K127" s="1">
        <v>47.45</v>
      </c>
      <c r="L127" s="1">
        <v>31.79</v>
      </c>
      <c r="M127" s="1">
        <f t="shared" si="6"/>
        <v>195921.05000000002</v>
      </c>
      <c r="N127" s="1">
        <f t="shared" si="7"/>
        <v>131260.91</v>
      </c>
      <c r="O127" s="1">
        <f t="shared" si="8"/>
        <v>64660.140000000014</v>
      </c>
    </row>
    <row r="128" spans="1:15" ht="36" x14ac:dyDescent="0.55000000000000004">
      <c r="A128" s="1" t="s">
        <v>25</v>
      </c>
      <c r="B128" s="1" t="s">
        <v>36</v>
      </c>
      <c r="C128" s="1" t="s">
        <v>20</v>
      </c>
      <c r="D128" s="1" t="s">
        <v>6</v>
      </c>
      <c r="E128" s="3">
        <v>43937</v>
      </c>
      <c r="F128" s="3">
        <f>WORKDAY.INTL(E128,10,11,'Holiday list'!$C$2:$C$76)</f>
        <v>43949</v>
      </c>
      <c r="G128" s="1">
        <v>332877862</v>
      </c>
      <c r="H128" s="3">
        <v>43958</v>
      </c>
      <c r="I128" s="11">
        <f>NETWORKDAYS.INTL(E128,H128,11,'Holiday list'!$C$2:$C$76)</f>
        <v>17</v>
      </c>
      <c r="J128" s="1">
        <v>4811</v>
      </c>
      <c r="K128" s="1">
        <v>47.45</v>
      </c>
      <c r="L128" s="1">
        <v>31.79</v>
      </c>
      <c r="M128" s="1">
        <f t="shared" si="6"/>
        <v>228281.95</v>
      </c>
      <c r="N128" s="1">
        <f t="shared" si="7"/>
        <v>152941.69</v>
      </c>
      <c r="O128" s="1">
        <f t="shared" si="8"/>
        <v>75340.260000000009</v>
      </c>
    </row>
    <row r="129" spans="1:15" ht="36" x14ac:dyDescent="0.55000000000000004">
      <c r="A129" s="1" t="s">
        <v>29</v>
      </c>
      <c r="B129" s="1" t="s">
        <v>24</v>
      </c>
      <c r="C129" s="1" t="s">
        <v>23</v>
      </c>
      <c r="D129" s="1" t="s">
        <v>7</v>
      </c>
      <c r="E129" s="3">
        <v>44148</v>
      </c>
      <c r="F129" s="3">
        <f>WORKDAY.INTL(E129,10,11,'Holiday list'!$C$2:$C$76)</f>
        <v>44166</v>
      </c>
      <c r="G129" s="1">
        <v>618474757</v>
      </c>
      <c r="H129" s="3">
        <v>44196</v>
      </c>
      <c r="I129" s="11">
        <f>NETWORKDAYS.INTL(E129,H129,11,'Holiday list'!$C$2:$C$76)</f>
        <v>31</v>
      </c>
      <c r="J129" s="1">
        <v>9279</v>
      </c>
      <c r="K129" s="1">
        <v>255.28</v>
      </c>
      <c r="L129" s="1">
        <v>159.41999999999999</v>
      </c>
      <c r="M129" s="1">
        <f t="shared" si="6"/>
        <v>2368743.12</v>
      </c>
      <c r="N129" s="1">
        <f t="shared" si="7"/>
        <v>1479258.18</v>
      </c>
      <c r="O129" s="1">
        <f t="shared" si="8"/>
        <v>889484.94000000018</v>
      </c>
    </row>
    <row r="130" spans="1:15" ht="36" x14ac:dyDescent="0.55000000000000004">
      <c r="A130" s="1" t="s">
        <v>29</v>
      </c>
      <c r="B130" s="1" t="s">
        <v>34</v>
      </c>
      <c r="C130" s="1" t="s">
        <v>23</v>
      </c>
      <c r="D130" s="1" t="s">
        <v>5</v>
      </c>
      <c r="E130" s="3">
        <v>43840</v>
      </c>
      <c r="F130" s="3">
        <f>WORKDAY.INTL(E130,10,11,'Holiday list'!$C$2:$C$76)</f>
        <v>43854</v>
      </c>
      <c r="G130" s="1">
        <v>468532407</v>
      </c>
      <c r="H130" s="3">
        <v>43872</v>
      </c>
      <c r="I130" s="11">
        <f>NETWORKDAYS.INTL(E130,H130,11,'Holiday list'!$C$2:$C$76)</f>
        <v>24</v>
      </c>
      <c r="J130" s="1">
        <v>8006</v>
      </c>
      <c r="K130" s="1">
        <v>668.27</v>
      </c>
      <c r="L130" s="1">
        <v>502.54</v>
      </c>
      <c r="M130" s="1">
        <f t="shared" si="6"/>
        <v>5350169.62</v>
      </c>
      <c r="N130" s="1">
        <f t="shared" si="7"/>
        <v>4023335.24</v>
      </c>
      <c r="O130" s="1">
        <f t="shared" si="8"/>
        <v>1326834.3799999999</v>
      </c>
    </row>
    <row r="131" spans="1:15" ht="36" x14ac:dyDescent="0.55000000000000004">
      <c r="A131" s="1" t="s">
        <v>29</v>
      </c>
      <c r="B131" s="1" t="s">
        <v>35</v>
      </c>
      <c r="C131" s="1" t="s">
        <v>20</v>
      </c>
      <c r="D131" s="1" t="s">
        <v>5</v>
      </c>
      <c r="E131" s="3">
        <v>43930</v>
      </c>
      <c r="F131" s="3">
        <f>WORKDAY.INTL(E131,10,11,'Holiday list'!$C$2:$C$76)</f>
        <v>43945</v>
      </c>
      <c r="G131" s="1">
        <v>358099639</v>
      </c>
      <c r="H131" s="3">
        <v>43950</v>
      </c>
      <c r="I131" s="11">
        <f>NETWORKDAYS.INTL(E131,H131,11,'Holiday list'!$C$2:$C$76)</f>
        <v>14</v>
      </c>
      <c r="J131" s="1">
        <v>8496</v>
      </c>
      <c r="K131" s="1">
        <v>651.21</v>
      </c>
      <c r="L131" s="1">
        <v>524.96</v>
      </c>
      <c r="M131" s="1">
        <f t="shared" si="6"/>
        <v>5532680.1600000001</v>
      </c>
      <c r="N131" s="1">
        <f t="shared" si="7"/>
        <v>4460060.16</v>
      </c>
      <c r="O131" s="1">
        <f t="shared" si="8"/>
        <v>1072620</v>
      </c>
    </row>
    <row r="132" spans="1:15" ht="36" x14ac:dyDescent="0.55000000000000004">
      <c r="A132" s="1" t="s">
        <v>27</v>
      </c>
      <c r="B132" s="1" t="s">
        <v>34</v>
      </c>
      <c r="C132" s="1" t="s">
        <v>23</v>
      </c>
      <c r="D132" s="1" t="s">
        <v>8</v>
      </c>
      <c r="E132" s="3">
        <v>43837</v>
      </c>
      <c r="F132" s="3">
        <f>WORKDAY.INTL(E132,10,11,'Holiday list'!$C$2:$C$76)</f>
        <v>43851</v>
      </c>
      <c r="G132" s="1">
        <v>382537782</v>
      </c>
      <c r="H132" s="3">
        <v>43857</v>
      </c>
      <c r="I132" s="11">
        <f>NETWORKDAYS.INTL(E132,H132,11,'Holiday list'!$C$2:$C$76)</f>
        <v>15</v>
      </c>
      <c r="J132" s="1">
        <v>285</v>
      </c>
      <c r="K132" s="1">
        <v>668.27</v>
      </c>
      <c r="L132" s="1">
        <v>502.54</v>
      </c>
      <c r="M132" s="1">
        <f t="shared" si="6"/>
        <v>190456.94999999998</v>
      </c>
      <c r="N132" s="1">
        <f t="shared" si="7"/>
        <v>143223.9</v>
      </c>
      <c r="O132" s="1">
        <f t="shared" si="8"/>
        <v>47233.049999999988</v>
      </c>
    </row>
    <row r="133" spans="1:15" ht="36" x14ac:dyDescent="0.55000000000000004">
      <c r="A133" s="1" t="s">
        <v>25</v>
      </c>
      <c r="B133" s="1" t="s">
        <v>37</v>
      </c>
      <c r="C133" s="1" t="s">
        <v>20</v>
      </c>
      <c r="D133" s="1" t="s">
        <v>8</v>
      </c>
      <c r="E133" s="3">
        <v>43873</v>
      </c>
      <c r="F133" s="3">
        <f>WORKDAY.INTL(E133,10,11,'Holiday list'!$C$2:$C$76)</f>
        <v>43889</v>
      </c>
      <c r="G133" s="1">
        <v>707520663</v>
      </c>
      <c r="H133" s="3">
        <v>43905</v>
      </c>
      <c r="I133" s="11">
        <f>NETWORKDAYS.INTL(E133,H133,11,'Holiday list'!$C$2:$C$76)</f>
        <v>22</v>
      </c>
      <c r="J133" s="1">
        <v>9942</v>
      </c>
      <c r="K133" s="1">
        <v>81.73</v>
      </c>
      <c r="L133" s="1">
        <v>56.67</v>
      </c>
      <c r="M133" s="1">
        <f t="shared" si="6"/>
        <v>812559.66</v>
      </c>
      <c r="N133" s="1">
        <f t="shared" si="7"/>
        <v>563413.14</v>
      </c>
      <c r="O133" s="1">
        <f t="shared" si="8"/>
        <v>249146.52000000002</v>
      </c>
    </row>
    <row r="134" spans="1:15" ht="36" x14ac:dyDescent="0.55000000000000004">
      <c r="A134" s="1" t="s">
        <v>27</v>
      </c>
      <c r="B134" s="1" t="s">
        <v>38</v>
      </c>
      <c r="C134" s="1" t="s">
        <v>23</v>
      </c>
      <c r="D134" s="1" t="s">
        <v>5</v>
      </c>
      <c r="E134" s="3">
        <v>44163</v>
      </c>
      <c r="F134" s="3">
        <f>WORKDAY.INTL(E134,10,11,'Holiday list'!$C$2:$C$76)</f>
        <v>44177</v>
      </c>
      <c r="G134" s="1">
        <v>219034612</v>
      </c>
      <c r="H134" s="3">
        <v>44175</v>
      </c>
      <c r="I134" s="11">
        <f>NETWORKDAYS.INTL(E134,H134,11,'Holiday list'!$C$2:$C$76)</f>
        <v>10</v>
      </c>
      <c r="J134" s="1">
        <v>6064</v>
      </c>
      <c r="K134" s="1">
        <v>421.89</v>
      </c>
      <c r="L134" s="1">
        <v>364.69</v>
      </c>
      <c r="M134" s="1">
        <f t="shared" si="6"/>
        <v>2558340.96</v>
      </c>
      <c r="N134" s="1">
        <f t="shared" si="7"/>
        <v>2211480.16</v>
      </c>
      <c r="O134" s="1">
        <f t="shared" si="8"/>
        <v>346860.79999999981</v>
      </c>
    </row>
    <row r="135" spans="1:15" ht="36" x14ac:dyDescent="0.55000000000000004">
      <c r="A135" s="1" t="s">
        <v>25</v>
      </c>
      <c r="B135" s="1" t="s">
        <v>38</v>
      </c>
      <c r="C135" s="1" t="s">
        <v>20</v>
      </c>
      <c r="D135" s="1" t="s">
        <v>5</v>
      </c>
      <c r="E135" s="3">
        <v>43833</v>
      </c>
      <c r="F135" s="3">
        <f>WORKDAY.INTL(E135,10,11,'Holiday list'!$C$2:$C$76)</f>
        <v>43847</v>
      </c>
      <c r="G135" s="1">
        <v>573378455</v>
      </c>
      <c r="H135" s="3">
        <v>43847</v>
      </c>
      <c r="I135" s="11">
        <f>NETWORKDAYS.INTL(E135,H135,11,'Holiday list'!$C$2:$C$76)</f>
        <v>11</v>
      </c>
      <c r="J135" s="1">
        <v>4281</v>
      </c>
      <c r="K135" s="1">
        <v>421.89</v>
      </c>
      <c r="L135" s="1">
        <v>364.69</v>
      </c>
      <c r="M135" s="1">
        <f t="shared" si="6"/>
        <v>1806111.0899999999</v>
      </c>
      <c r="N135" s="1">
        <f t="shared" si="7"/>
        <v>1561237.89</v>
      </c>
      <c r="O135" s="1">
        <f t="shared" si="8"/>
        <v>244873.19999999995</v>
      </c>
    </row>
    <row r="136" spans="1:15" ht="36" x14ac:dyDescent="0.55000000000000004">
      <c r="A136" s="1" t="s">
        <v>29</v>
      </c>
      <c r="B136" s="1" t="s">
        <v>37</v>
      </c>
      <c r="C136" s="1" t="s">
        <v>23</v>
      </c>
      <c r="D136" s="1" t="s">
        <v>8</v>
      </c>
      <c r="E136" s="3">
        <v>43864</v>
      </c>
      <c r="F136" s="3">
        <f>WORKDAY.INTL(E136,10,11,'Holiday list'!$C$2:$C$76)</f>
        <v>43876</v>
      </c>
      <c r="G136" s="1">
        <v>347163522</v>
      </c>
      <c r="H136" s="3">
        <v>43912</v>
      </c>
      <c r="I136" s="11">
        <f>NETWORKDAYS.INTL(E136,H136,11,'Holiday list'!$C$2:$C$76)</f>
        <v>35</v>
      </c>
      <c r="J136" s="1">
        <v>2256</v>
      </c>
      <c r="K136" s="1">
        <v>81.73</v>
      </c>
      <c r="L136" s="1">
        <v>56.67</v>
      </c>
      <c r="M136" s="1">
        <f t="shared" si="6"/>
        <v>184382.88</v>
      </c>
      <c r="N136" s="1">
        <f t="shared" si="7"/>
        <v>127847.52</v>
      </c>
      <c r="O136" s="1">
        <f t="shared" si="8"/>
        <v>56535.360000000001</v>
      </c>
    </row>
    <row r="137" spans="1:15" ht="36" x14ac:dyDescent="0.55000000000000004">
      <c r="A137" s="1" t="s">
        <v>18</v>
      </c>
      <c r="B137" s="1" t="s">
        <v>33</v>
      </c>
      <c r="C137" s="1" t="s">
        <v>20</v>
      </c>
      <c r="D137" s="1" t="s">
        <v>5</v>
      </c>
      <c r="E137" s="3">
        <v>43930</v>
      </c>
      <c r="F137" s="3">
        <f>WORKDAY.INTL(E137,10,11,'Holiday list'!$C$2:$C$76)</f>
        <v>43945</v>
      </c>
      <c r="G137" s="1">
        <v>887313640</v>
      </c>
      <c r="H137" s="3">
        <v>43942</v>
      </c>
      <c r="I137" s="11">
        <f>NETWORKDAYS.INTL(E137,H137,11,'Holiday list'!$C$2:$C$76)</f>
        <v>7</v>
      </c>
      <c r="J137" s="1">
        <v>4679</v>
      </c>
      <c r="K137" s="1">
        <v>152.58000000000001</v>
      </c>
      <c r="L137" s="1">
        <v>97.44</v>
      </c>
      <c r="M137" s="1">
        <f t="shared" si="6"/>
        <v>713921.82000000007</v>
      </c>
      <c r="N137" s="1">
        <f t="shared" si="7"/>
        <v>455921.76</v>
      </c>
      <c r="O137" s="1">
        <f t="shared" si="8"/>
        <v>258000.06000000006</v>
      </c>
    </row>
    <row r="138" spans="1:15" ht="36" x14ac:dyDescent="0.55000000000000004">
      <c r="A138" s="1" t="s">
        <v>29</v>
      </c>
      <c r="B138" s="1" t="s">
        <v>19</v>
      </c>
      <c r="C138" s="1" t="s">
        <v>23</v>
      </c>
      <c r="D138" s="1" t="s">
        <v>8</v>
      </c>
      <c r="E138" s="3">
        <v>44038</v>
      </c>
      <c r="F138" s="3">
        <f>WORKDAY.INTL(E138,10,11,'Holiday list'!$C$2:$C$76)</f>
        <v>44051</v>
      </c>
      <c r="G138" s="1">
        <v>461065137</v>
      </c>
      <c r="H138" s="3">
        <v>44062</v>
      </c>
      <c r="I138" s="11">
        <f>NETWORKDAYS.INTL(E138,H138,11,'Holiday list'!$C$2:$C$76)</f>
        <v>16</v>
      </c>
      <c r="J138" s="1">
        <v>8275</v>
      </c>
      <c r="K138" s="1">
        <v>437.2</v>
      </c>
      <c r="L138" s="1">
        <v>263.33</v>
      </c>
      <c r="M138" s="1">
        <f t="shared" si="6"/>
        <v>3617830</v>
      </c>
      <c r="N138" s="1">
        <f t="shared" si="7"/>
        <v>2179055.75</v>
      </c>
      <c r="O138" s="1">
        <f t="shared" si="8"/>
        <v>1438774.25</v>
      </c>
    </row>
    <row r="139" spans="1:15" ht="36" x14ac:dyDescent="0.55000000000000004">
      <c r="A139" s="1" t="s">
        <v>27</v>
      </c>
      <c r="B139" s="1" t="s">
        <v>28</v>
      </c>
      <c r="C139" s="1" t="s">
        <v>20</v>
      </c>
      <c r="D139" s="1" t="s">
        <v>8</v>
      </c>
      <c r="E139" s="3">
        <v>43936</v>
      </c>
      <c r="F139" s="3">
        <f>WORKDAY.INTL(E139,10,11,'Holiday list'!$C$2:$C$76)</f>
        <v>43948</v>
      </c>
      <c r="G139" s="1">
        <v>105966842</v>
      </c>
      <c r="H139" s="3">
        <v>43970</v>
      </c>
      <c r="I139" s="11">
        <f>NETWORKDAYS.INTL(E139,H139,11,'Holiday list'!$C$2:$C$76)</f>
        <v>28</v>
      </c>
      <c r="J139" s="1">
        <v>6798</v>
      </c>
      <c r="K139" s="1">
        <v>9.33</v>
      </c>
      <c r="L139" s="1">
        <v>6.92</v>
      </c>
      <c r="M139" s="1">
        <f t="shared" si="6"/>
        <v>63425.340000000004</v>
      </c>
      <c r="N139" s="1">
        <f t="shared" si="7"/>
        <v>47042.159999999996</v>
      </c>
      <c r="O139" s="1">
        <f t="shared" si="8"/>
        <v>16383.180000000008</v>
      </c>
    </row>
    <row r="140" spans="1:15" ht="36" x14ac:dyDescent="0.55000000000000004">
      <c r="A140" s="1" t="s">
        <v>29</v>
      </c>
      <c r="B140" s="1" t="s">
        <v>24</v>
      </c>
      <c r="C140" s="1" t="s">
        <v>23</v>
      </c>
      <c r="D140" s="1" t="s">
        <v>5</v>
      </c>
      <c r="E140" s="3">
        <v>43967</v>
      </c>
      <c r="F140" s="3">
        <f>WORKDAY.INTL(E140,10,11,'Holiday list'!$C$2:$C$76)</f>
        <v>43981</v>
      </c>
      <c r="G140" s="1">
        <v>479880082</v>
      </c>
      <c r="H140" s="3">
        <v>43974</v>
      </c>
      <c r="I140" s="11">
        <f>NETWORKDAYS.INTL(E140,H140,11,'Holiday list'!$C$2:$C$76)</f>
        <v>6</v>
      </c>
      <c r="J140" s="1">
        <v>6035</v>
      </c>
      <c r="K140" s="1">
        <v>255.28</v>
      </c>
      <c r="L140" s="1">
        <v>159.41999999999999</v>
      </c>
      <c r="M140" s="1">
        <f t="shared" si="6"/>
        <v>1540614.8</v>
      </c>
      <c r="N140" s="1">
        <f t="shared" si="7"/>
        <v>962099.7</v>
      </c>
      <c r="O140" s="1">
        <f t="shared" si="8"/>
        <v>578515.10000000009</v>
      </c>
    </row>
    <row r="141" spans="1:15" ht="36" x14ac:dyDescent="0.55000000000000004">
      <c r="A141" s="1" t="s">
        <v>25</v>
      </c>
      <c r="B141" s="1" t="s">
        <v>24</v>
      </c>
      <c r="C141" s="1" t="s">
        <v>23</v>
      </c>
      <c r="D141" s="1" t="s">
        <v>8</v>
      </c>
      <c r="E141" s="3">
        <v>44055</v>
      </c>
      <c r="F141" s="3">
        <f>WORKDAY.INTL(E141,10,11,'Holiday list'!$C$2:$C$76)</f>
        <v>44069</v>
      </c>
      <c r="G141" s="1">
        <v>510978686</v>
      </c>
      <c r="H141" s="3">
        <v>44104</v>
      </c>
      <c r="I141" s="11">
        <f>NETWORKDAYS.INTL(E141,H141,11,'Holiday list'!$C$2:$C$76)</f>
        <v>38</v>
      </c>
      <c r="J141" s="1">
        <v>8803</v>
      </c>
      <c r="K141" s="1">
        <v>255.28</v>
      </c>
      <c r="L141" s="1">
        <v>159.41999999999999</v>
      </c>
      <c r="M141" s="1">
        <f t="shared" si="6"/>
        <v>2247229.84</v>
      </c>
      <c r="N141" s="1">
        <f t="shared" si="7"/>
        <v>1403374.2599999998</v>
      </c>
      <c r="O141" s="1">
        <f t="shared" si="8"/>
        <v>843855.58000000007</v>
      </c>
    </row>
    <row r="142" spans="1:15" ht="36" x14ac:dyDescent="0.55000000000000004">
      <c r="A142" s="1" t="s">
        <v>29</v>
      </c>
      <c r="B142" s="1" t="s">
        <v>33</v>
      </c>
      <c r="C142" s="1" t="s">
        <v>20</v>
      </c>
      <c r="D142" s="1" t="s">
        <v>6</v>
      </c>
      <c r="E142" s="3">
        <v>44094</v>
      </c>
      <c r="F142" s="3">
        <f>WORKDAY.INTL(E142,10,11,'Holiday list'!$C$2:$C$76)</f>
        <v>44107</v>
      </c>
      <c r="G142" s="1">
        <v>547748982</v>
      </c>
      <c r="H142" s="3">
        <v>44118</v>
      </c>
      <c r="I142" s="11">
        <f>NETWORKDAYS.INTL(E142,H142,11,'Holiday list'!$C$2:$C$76)</f>
        <v>19</v>
      </c>
      <c r="J142" s="1">
        <v>9951</v>
      </c>
      <c r="K142" s="1">
        <v>152.58000000000001</v>
      </c>
      <c r="L142" s="1">
        <v>97.44</v>
      </c>
      <c r="M142" s="1">
        <f t="shared" si="6"/>
        <v>1518323.58</v>
      </c>
      <c r="N142" s="1">
        <f t="shared" si="7"/>
        <v>969625.44</v>
      </c>
      <c r="O142" s="1">
        <f t="shared" si="8"/>
        <v>548698.14000000013</v>
      </c>
    </row>
    <row r="143" spans="1:15" ht="36" x14ac:dyDescent="0.55000000000000004">
      <c r="A143" s="1" t="s">
        <v>27</v>
      </c>
      <c r="B143" s="1" t="s">
        <v>26</v>
      </c>
      <c r="C143" s="1" t="s">
        <v>20</v>
      </c>
      <c r="D143" s="1" t="s">
        <v>5</v>
      </c>
      <c r="E143" s="3">
        <v>44135</v>
      </c>
      <c r="F143" s="3">
        <f>WORKDAY.INTL(E143,10,11,'Holiday list'!$C$2:$C$76)</f>
        <v>44148</v>
      </c>
      <c r="G143" s="1">
        <v>108989799</v>
      </c>
      <c r="H143" s="3">
        <v>44174</v>
      </c>
      <c r="I143" s="11">
        <f>NETWORKDAYS.INTL(E143,H143,11,'Holiday list'!$C$2:$C$76)</f>
        <v>27</v>
      </c>
      <c r="J143" s="1">
        <v>1358</v>
      </c>
      <c r="K143" s="1">
        <v>205.7</v>
      </c>
      <c r="L143" s="1">
        <v>117.11</v>
      </c>
      <c r="M143" s="1">
        <f t="shared" si="6"/>
        <v>279340.59999999998</v>
      </c>
      <c r="N143" s="1">
        <f t="shared" si="7"/>
        <v>159035.38</v>
      </c>
      <c r="O143" s="1">
        <f t="shared" si="8"/>
        <v>120305.21999999997</v>
      </c>
    </row>
    <row r="144" spans="1:15" ht="36" x14ac:dyDescent="0.55000000000000004">
      <c r="A144" s="1" t="s">
        <v>27</v>
      </c>
      <c r="B144" s="1" t="s">
        <v>26</v>
      </c>
      <c r="C144" s="1" t="s">
        <v>20</v>
      </c>
      <c r="D144" s="1" t="s">
        <v>5</v>
      </c>
      <c r="E144" s="3">
        <v>44042</v>
      </c>
      <c r="F144" s="3">
        <f>WORKDAY.INTL(E144,10,11,'Holiday list'!$C$2:$C$76)</f>
        <v>44060</v>
      </c>
      <c r="G144" s="1">
        <v>133812463</v>
      </c>
      <c r="H144" s="3">
        <v>44052</v>
      </c>
      <c r="I144" s="11">
        <f>NETWORKDAYS.INTL(E144,H144,11,'Holiday list'!$C$2:$C$76)</f>
        <v>7</v>
      </c>
      <c r="J144" s="1">
        <v>6936</v>
      </c>
      <c r="K144" s="1">
        <v>205.7</v>
      </c>
      <c r="L144" s="1">
        <v>117.11</v>
      </c>
      <c r="M144" s="1">
        <f t="shared" si="6"/>
        <v>1426735.2</v>
      </c>
      <c r="N144" s="1">
        <f t="shared" si="7"/>
        <v>812274.96</v>
      </c>
      <c r="O144" s="1">
        <f t="shared" si="8"/>
        <v>614460.24</v>
      </c>
    </row>
    <row r="145" spans="1:15" ht="36" x14ac:dyDescent="0.55000000000000004">
      <c r="A145" s="1" t="s">
        <v>27</v>
      </c>
      <c r="B145" s="1" t="s">
        <v>28</v>
      </c>
      <c r="C145" s="1" t="s">
        <v>20</v>
      </c>
      <c r="D145" s="1" t="s">
        <v>7</v>
      </c>
      <c r="E145" s="3">
        <v>44147</v>
      </c>
      <c r="F145" s="3">
        <f>WORKDAY.INTL(E145,10,11,'Holiday list'!$C$2:$C$76)</f>
        <v>44163</v>
      </c>
      <c r="G145" s="1">
        <v>731640803</v>
      </c>
      <c r="H145" s="3">
        <v>44195</v>
      </c>
      <c r="I145" s="11">
        <f>NETWORKDAYS.INTL(E145,H145,11,'Holiday list'!$C$2:$C$76)</f>
        <v>32</v>
      </c>
      <c r="J145" s="1">
        <v>7627</v>
      </c>
      <c r="K145" s="1">
        <v>9.33</v>
      </c>
      <c r="L145" s="1">
        <v>6.92</v>
      </c>
      <c r="M145" s="1">
        <f t="shared" si="6"/>
        <v>71159.91</v>
      </c>
      <c r="N145" s="1">
        <f t="shared" si="7"/>
        <v>52778.84</v>
      </c>
      <c r="O145" s="1">
        <f t="shared" si="8"/>
        <v>18381.070000000007</v>
      </c>
    </row>
    <row r="146" spans="1:15" ht="36" x14ac:dyDescent="0.55000000000000004">
      <c r="A146" s="1" t="s">
        <v>29</v>
      </c>
      <c r="B146" s="1" t="s">
        <v>33</v>
      </c>
      <c r="C146" s="1" t="s">
        <v>20</v>
      </c>
      <c r="D146" s="1" t="s">
        <v>6</v>
      </c>
      <c r="E146" s="3">
        <v>43915</v>
      </c>
      <c r="F146" s="3">
        <f>WORKDAY.INTL(E146,10,11,'Holiday list'!$C$2:$C$76)</f>
        <v>43929</v>
      </c>
      <c r="G146" s="1">
        <v>732211148</v>
      </c>
      <c r="H146" s="3">
        <v>43935</v>
      </c>
      <c r="I146" s="11">
        <f>NETWORKDAYS.INTL(E146,H146,11,'Holiday list'!$C$2:$C$76)</f>
        <v>11</v>
      </c>
      <c r="J146" s="1">
        <v>6405</v>
      </c>
      <c r="K146" s="1">
        <v>152.58000000000001</v>
      </c>
      <c r="L146" s="1">
        <v>97.44</v>
      </c>
      <c r="M146" s="1">
        <f t="shared" si="6"/>
        <v>977274.9</v>
      </c>
      <c r="N146" s="1">
        <f t="shared" si="7"/>
        <v>624103.19999999995</v>
      </c>
      <c r="O146" s="1">
        <f t="shared" si="8"/>
        <v>353171.70000000007</v>
      </c>
    </row>
    <row r="147" spans="1:15" ht="36" x14ac:dyDescent="0.55000000000000004">
      <c r="A147" s="1" t="s">
        <v>31</v>
      </c>
      <c r="B147" s="1" t="s">
        <v>26</v>
      </c>
      <c r="C147" s="1" t="s">
        <v>23</v>
      </c>
      <c r="D147" s="1" t="s">
        <v>5</v>
      </c>
      <c r="E147" s="3">
        <v>44016</v>
      </c>
      <c r="F147" s="3">
        <f>WORKDAY.INTL(E147,10,11,'Holiday list'!$C$2:$C$76)</f>
        <v>44028</v>
      </c>
      <c r="G147" s="1">
        <v>835572326</v>
      </c>
      <c r="H147" s="3">
        <v>44051</v>
      </c>
      <c r="I147" s="11">
        <f>NETWORKDAYS.INTL(E147,H147,11,'Holiday list'!$C$2:$C$76)</f>
        <v>29</v>
      </c>
      <c r="J147" s="1">
        <v>3274</v>
      </c>
      <c r="K147" s="1">
        <v>205.7</v>
      </c>
      <c r="L147" s="1">
        <v>117.11</v>
      </c>
      <c r="M147" s="1">
        <f t="shared" si="6"/>
        <v>673461.79999999993</v>
      </c>
      <c r="N147" s="1">
        <f t="shared" si="7"/>
        <v>383418.14</v>
      </c>
      <c r="O147" s="1">
        <f t="shared" si="8"/>
        <v>290043.65999999992</v>
      </c>
    </row>
    <row r="148" spans="1:15" ht="36" x14ac:dyDescent="0.55000000000000004">
      <c r="A148" s="1" t="s">
        <v>29</v>
      </c>
      <c r="B148" s="1" t="s">
        <v>24</v>
      </c>
      <c r="C148" s="1" t="s">
        <v>20</v>
      </c>
      <c r="D148" s="1" t="s">
        <v>6</v>
      </c>
      <c r="E148" s="3">
        <v>43831</v>
      </c>
      <c r="F148" s="3">
        <f>WORKDAY.INTL(E148,10,11,'Holiday list'!$C$2:$C$76)</f>
        <v>43846</v>
      </c>
      <c r="G148" s="1">
        <v>462085664</v>
      </c>
      <c r="H148" s="3">
        <v>43845</v>
      </c>
      <c r="I148" s="11">
        <f>NETWORKDAYS.INTL(E148,H148,11,'Holiday list'!$C$2:$C$76)</f>
        <v>9</v>
      </c>
      <c r="J148" s="1">
        <v>271</v>
      </c>
      <c r="K148" s="1">
        <v>255.28</v>
      </c>
      <c r="L148" s="1">
        <v>159.41999999999999</v>
      </c>
      <c r="M148" s="1">
        <f t="shared" si="6"/>
        <v>69180.88</v>
      </c>
      <c r="N148" s="1">
        <f t="shared" si="7"/>
        <v>43202.82</v>
      </c>
      <c r="O148" s="1">
        <f t="shared" si="8"/>
        <v>25978.060000000005</v>
      </c>
    </row>
    <row r="149" spans="1:15" ht="36" x14ac:dyDescent="0.55000000000000004">
      <c r="A149" s="1" t="s">
        <v>29</v>
      </c>
      <c r="B149" s="1" t="s">
        <v>30</v>
      </c>
      <c r="C149" s="1" t="s">
        <v>23</v>
      </c>
      <c r="D149" s="1" t="s">
        <v>6</v>
      </c>
      <c r="E149" s="3">
        <v>43998</v>
      </c>
      <c r="F149" s="3">
        <f>WORKDAY.INTL(E149,10,11,'Holiday list'!$C$2:$C$76)</f>
        <v>44011</v>
      </c>
      <c r="G149" s="1">
        <v>902424991</v>
      </c>
      <c r="H149" s="3">
        <v>44016</v>
      </c>
      <c r="I149" s="11">
        <f>NETWORKDAYS.INTL(E149,H149,11,'Holiday list'!$C$2:$C$76)</f>
        <v>16</v>
      </c>
      <c r="J149" s="1">
        <v>6463</v>
      </c>
      <c r="K149" s="1">
        <v>109.28</v>
      </c>
      <c r="L149" s="1">
        <v>35.840000000000003</v>
      </c>
      <c r="M149" s="1">
        <f t="shared" si="6"/>
        <v>706276.64</v>
      </c>
      <c r="N149" s="1">
        <f t="shared" si="7"/>
        <v>231633.92000000001</v>
      </c>
      <c r="O149" s="1">
        <f t="shared" si="8"/>
        <v>474642.72</v>
      </c>
    </row>
    <row r="150" spans="1:15" ht="36" x14ac:dyDescent="0.55000000000000004">
      <c r="A150" s="1" t="s">
        <v>27</v>
      </c>
      <c r="B150" s="1" t="s">
        <v>38</v>
      </c>
      <c r="C150" s="1" t="s">
        <v>20</v>
      </c>
      <c r="D150" s="1" t="s">
        <v>8</v>
      </c>
      <c r="E150" s="3">
        <v>43891</v>
      </c>
      <c r="F150" s="3">
        <f>WORKDAY.INTL(E150,10,11,'Holiday list'!$C$2:$C$76)</f>
        <v>43904</v>
      </c>
      <c r="G150" s="1">
        <v>738839423</v>
      </c>
      <c r="H150" s="3">
        <v>43921</v>
      </c>
      <c r="I150" s="11">
        <f>NETWORKDAYS.INTL(E150,H150,11,'Holiday list'!$C$2:$C$76)</f>
        <v>22</v>
      </c>
      <c r="J150" s="1">
        <v>7859</v>
      </c>
      <c r="K150" s="1">
        <v>421.89</v>
      </c>
      <c r="L150" s="1">
        <v>364.69</v>
      </c>
      <c r="M150" s="1">
        <f t="shared" si="6"/>
        <v>3315633.51</v>
      </c>
      <c r="N150" s="1">
        <f t="shared" si="7"/>
        <v>2866098.71</v>
      </c>
      <c r="O150" s="1">
        <f t="shared" si="8"/>
        <v>449534.79999999981</v>
      </c>
    </row>
    <row r="151" spans="1:15" ht="36" x14ac:dyDescent="0.55000000000000004">
      <c r="A151" s="1" t="s">
        <v>29</v>
      </c>
      <c r="B151" s="1" t="s">
        <v>24</v>
      </c>
      <c r="C151" s="1" t="s">
        <v>23</v>
      </c>
      <c r="D151" s="1" t="s">
        <v>6</v>
      </c>
      <c r="E151" s="3">
        <v>44014</v>
      </c>
      <c r="F151" s="3">
        <f>WORKDAY.INTL(E151,10,11,'Holiday list'!$C$2:$C$76)</f>
        <v>44026</v>
      </c>
      <c r="G151" s="1">
        <v>817824685</v>
      </c>
      <c r="H151" s="3">
        <v>44039</v>
      </c>
      <c r="I151" s="11">
        <f>NETWORKDAYS.INTL(E151,H151,11,'Holiday list'!$C$2:$C$76)</f>
        <v>22</v>
      </c>
      <c r="J151" s="1">
        <v>1353</v>
      </c>
      <c r="K151" s="1">
        <v>255.28</v>
      </c>
      <c r="L151" s="1">
        <v>159.41999999999999</v>
      </c>
      <c r="M151" s="1">
        <f t="shared" si="6"/>
        <v>345393.84</v>
      </c>
      <c r="N151" s="1">
        <f t="shared" si="7"/>
        <v>215695.25999999998</v>
      </c>
      <c r="O151" s="1">
        <f t="shared" si="8"/>
        <v>129698.58000000005</v>
      </c>
    </row>
    <row r="152" spans="1:15" ht="36" x14ac:dyDescent="0.55000000000000004">
      <c r="A152" s="1" t="s">
        <v>27</v>
      </c>
      <c r="B152" s="1" t="s">
        <v>33</v>
      </c>
      <c r="C152" s="1" t="s">
        <v>23</v>
      </c>
      <c r="D152" s="1" t="s">
        <v>6</v>
      </c>
      <c r="E152" s="3">
        <v>44028</v>
      </c>
      <c r="F152" s="3">
        <f>WORKDAY.INTL(E152,10,11,'Holiday list'!$C$2:$C$76)</f>
        <v>44040</v>
      </c>
      <c r="G152" s="1">
        <v>376456248</v>
      </c>
      <c r="H152" s="3">
        <v>44044</v>
      </c>
      <c r="I152" s="11">
        <f>NETWORKDAYS.INTL(E152,H152,11,'Holiday list'!$C$2:$C$76)</f>
        <v>14</v>
      </c>
      <c r="J152" s="1">
        <v>624</v>
      </c>
      <c r="K152" s="1">
        <v>152.58000000000001</v>
      </c>
      <c r="L152" s="1">
        <v>97.44</v>
      </c>
      <c r="M152" s="1">
        <f t="shared" si="6"/>
        <v>95209.920000000013</v>
      </c>
      <c r="N152" s="1">
        <f t="shared" si="7"/>
        <v>60802.559999999998</v>
      </c>
      <c r="O152" s="1">
        <f t="shared" si="8"/>
        <v>34407.360000000015</v>
      </c>
    </row>
    <row r="153" spans="1:15" ht="36" x14ac:dyDescent="0.55000000000000004">
      <c r="A153" s="1" t="s">
        <v>25</v>
      </c>
      <c r="B153" s="1" t="s">
        <v>35</v>
      </c>
      <c r="C153" s="1" t="s">
        <v>23</v>
      </c>
      <c r="D153" s="1" t="s">
        <v>8</v>
      </c>
      <c r="E153" s="3">
        <v>44059</v>
      </c>
      <c r="F153" s="3">
        <f>WORKDAY.INTL(E153,10,11,'Holiday list'!$C$2:$C$76)</f>
        <v>44071</v>
      </c>
      <c r="G153" s="1">
        <v>606970441</v>
      </c>
      <c r="H153" s="3">
        <v>44090</v>
      </c>
      <c r="I153" s="11">
        <f>NETWORKDAYS.INTL(E153,H153,11,'Holiday list'!$C$2:$C$76)</f>
        <v>25</v>
      </c>
      <c r="J153" s="1">
        <v>4897</v>
      </c>
      <c r="K153" s="1">
        <v>651.21</v>
      </c>
      <c r="L153" s="1">
        <v>524.96</v>
      </c>
      <c r="M153" s="1">
        <f t="shared" si="6"/>
        <v>3188975.37</v>
      </c>
      <c r="N153" s="1">
        <f t="shared" si="7"/>
        <v>2570729.12</v>
      </c>
      <c r="O153" s="1">
        <f t="shared" si="8"/>
        <v>618246.25</v>
      </c>
    </row>
    <row r="154" spans="1:15" ht="36" x14ac:dyDescent="0.55000000000000004">
      <c r="A154" s="1" t="s">
        <v>18</v>
      </c>
      <c r="B154" s="1" t="s">
        <v>35</v>
      </c>
      <c r="C154" s="1" t="s">
        <v>20</v>
      </c>
      <c r="D154" s="1" t="s">
        <v>7</v>
      </c>
      <c r="E154" s="3">
        <v>43965</v>
      </c>
      <c r="F154" s="3">
        <f>WORKDAY.INTL(E154,10,11,'Holiday list'!$C$2:$C$76)</f>
        <v>43979</v>
      </c>
      <c r="G154" s="1">
        <v>554154527</v>
      </c>
      <c r="H154" s="3">
        <v>43966</v>
      </c>
      <c r="I154" s="11">
        <f>NETWORKDAYS.INTL(E154,H154,11,'Holiday list'!$C$2:$C$76)</f>
        <v>2</v>
      </c>
      <c r="J154" s="1">
        <v>5494</v>
      </c>
      <c r="K154" s="1">
        <v>651.21</v>
      </c>
      <c r="L154" s="1">
        <v>524.96</v>
      </c>
      <c r="M154" s="1">
        <f t="shared" si="6"/>
        <v>3577747.74</v>
      </c>
      <c r="N154" s="1">
        <f t="shared" si="7"/>
        <v>2884130.24</v>
      </c>
      <c r="O154" s="1">
        <f t="shared" si="8"/>
        <v>693617.5</v>
      </c>
    </row>
    <row r="155" spans="1:15" ht="36" x14ac:dyDescent="0.55000000000000004">
      <c r="A155" s="1" t="s">
        <v>29</v>
      </c>
      <c r="B155" s="1" t="s">
        <v>34</v>
      </c>
      <c r="C155" s="1" t="s">
        <v>23</v>
      </c>
      <c r="D155" s="1" t="s">
        <v>7</v>
      </c>
      <c r="E155" s="3">
        <v>44030</v>
      </c>
      <c r="F155" s="3">
        <f>WORKDAY.INTL(E155,10,11,'Holiday list'!$C$2:$C$76)</f>
        <v>44042</v>
      </c>
      <c r="G155" s="1">
        <v>306859576</v>
      </c>
      <c r="H155" s="3">
        <v>44031</v>
      </c>
      <c r="I155" s="11">
        <f>NETWORKDAYS.INTL(E155,H155,11,'Holiday list'!$C$2:$C$76)</f>
        <v>1</v>
      </c>
      <c r="J155" s="1">
        <v>5423</v>
      </c>
      <c r="K155" s="1">
        <v>668.27</v>
      </c>
      <c r="L155" s="1">
        <v>502.54</v>
      </c>
      <c r="M155" s="1">
        <f t="shared" si="6"/>
        <v>3624028.21</v>
      </c>
      <c r="N155" s="1">
        <f t="shared" si="7"/>
        <v>2725274.42</v>
      </c>
      <c r="O155" s="1">
        <f t="shared" si="8"/>
        <v>898753.79</v>
      </c>
    </row>
    <row r="156" spans="1:15" ht="36" x14ac:dyDescent="0.55000000000000004">
      <c r="A156" s="1" t="s">
        <v>32</v>
      </c>
      <c r="B156" s="1" t="s">
        <v>37</v>
      </c>
      <c r="C156" s="1" t="s">
        <v>20</v>
      </c>
      <c r="D156" s="1" t="s">
        <v>7</v>
      </c>
      <c r="E156" s="3">
        <v>44021</v>
      </c>
      <c r="F156" s="3">
        <f>WORKDAY.INTL(E156,10,11,'Holiday list'!$C$2:$C$76)</f>
        <v>44033</v>
      </c>
      <c r="G156" s="1">
        <v>803517568</v>
      </c>
      <c r="H156" s="3">
        <v>44033</v>
      </c>
      <c r="I156" s="11">
        <f>NETWORKDAYS.INTL(E156,H156,11,'Holiday list'!$C$2:$C$76)</f>
        <v>11</v>
      </c>
      <c r="J156" s="1">
        <v>7559</v>
      </c>
      <c r="K156" s="1">
        <v>81.73</v>
      </c>
      <c r="L156" s="1">
        <v>56.67</v>
      </c>
      <c r="M156" s="1">
        <f t="shared" si="6"/>
        <v>617797.07000000007</v>
      </c>
      <c r="N156" s="1">
        <f t="shared" si="7"/>
        <v>428368.53</v>
      </c>
      <c r="O156" s="1">
        <f t="shared" si="8"/>
        <v>189428.54000000004</v>
      </c>
    </row>
    <row r="157" spans="1:15" ht="36" x14ac:dyDescent="0.55000000000000004">
      <c r="A157" s="1" t="s">
        <v>18</v>
      </c>
      <c r="B157" s="1" t="s">
        <v>35</v>
      </c>
      <c r="C157" s="1" t="s">
        <v>23</v>
      </c>
      <c r="D157" s="1" t="s">
        <v>6</v>
      </c>
      <c r="E157" s="3">
        <v>44104</v>
      </c>
      <c r="F157" s="3">
        <f>WORKDAY.INTL(E157,10,11,'Holiday list'!$C$2:$C$76)</f>
        <v>44117</v>
      </c>
      <c r="G157" s="1">
        <v>887927329</v>
      </c>
      <c r="H157" s="3">
        <v>44106</v>
      </c>
      <c r="I157" s="11">
        <f>NETWORKDAYS.INTL(E157,H157,11,'Holiday list'!$C$2:$C$76)</f>
        <v>2</v>
      </c>
      <c r="J157" s="1">
        <v>6283</v>
      </c>
      <c r="K157" s="1">
        <v>651.21</v>
      </c>
      <c r="L157" s="1">
        <v>524.96</v>
      </c>
      <c r="M157" s="1">
        <f t="shared" si="6"/>
        <v>4091552.43</v>
      </c>
      <c r="N157" s="1">
        <f t="shared" si="7"/>
        <v>3298323.68</v>
      </c>
      <c r="O157" s="1">
        <f t="shared" si="8"/>
        <v>793228.75</v>
      </c>
    </row>
    <row r="158" spans="1:15" ht="36" x14ac:dyDescent="0.55000000000000004">
      <c r="A158" s="1" t="s">
        <v>29</v>
      </c>
      <c r="B158" s="1" t="s">
        <v>22</v>
      </c>
      <c r="C158" s="1" t="s">
        <v>23</v>
      </c>
      <c r="D158" s="1" t="s">
        <v>8</v>
      </c>
      <c r="E158" s="3">
        <v>44159</v>
      </c>
      <c r="F158" s="3">
        <f>WORKDAY.INTL(E158,10,11,'Holiday list'!$C$2:$C$76)</f>
        <v>44172</v>
      </c>
      <c r="G158" s="1">
        <v>824200189</v>
      </c>
      <c r="H158" s="3">
        <v>44161</v>
      </c>
      <c r="I158" s="11">
        <f>NETWORKDAYS.INTL(E158,H158,11,'Holiday list'!$C$2:$C$76)</f>
        <v>2</v>
      </c>
      <c r="J158" s="1">
        <v>8006</v>
      </c>
      <c r="K158" s="1">
        <v>154.06</v>
      </c>
      <c r="L158" s="1">
        <v>90.93</v>
      </c>
      <c r="M158" s="1">
        <f t="shared" si="6"/>
        <v>1233404.3600000001</v>
      </c>
      <c r="N158" s="1">
        <f t="shared" si="7"/>
        <v>727985.58000000007</v>
      </c>
      <c r="O158" s="1">
        <f t="shared" si="8"/>
        <v>505418.78</v>
      </c>
    </row>
    <row r="159" spans="1:15" ht="36" x14ac:dyDescent="0.55000000000000004">
      <c r="A159" s="1" t="s">
        <v>27</v>
      </c>
      <c r="B159" s="1" t="s">
        <v>35</v>
      </c>
      <c r="C159" s="1" t="s">
        <v>23</v>
      </c>
      <c r="D159" s="1" t="s">
        <v>8</v>
      </c>
      <c r="E159" s="3">
        <v>44057</v>
      </c>
      <c r="F159" s="3">
        <f>WORKDAY.INTL(E159,10,11,'Holiday list'!$C$2:$C$76)</f>
        <v>44071</v>
      </c>
      <c r="G159" s="1">
        <v>946759974</v>
      </c>
      <c r="H159" s="3">
        <v>44088</v>
      </c>
      <c r="I159" s="11">
        <f>NETWORKDAYS.INTL(E159,H159,11,'Holiday list'!$C$2:$C$76)</f>
        <v>24</v>
      </c>
      <c r="J159" s="1">
        <v>6170</v>
      </c>
      <c r="K159" s="1">
        <v>651.21</v>
      </c>
      <c r="L159" s="1">
        <v>524.96</v>
      </c>
      <c r="M159" s="1">
        <f t="shared" si="6"/>
        <v>4017965.7</v>
      </c>
      <c r="N159" s="1">
        <f t="shared" si="7"/>
        <v>3239003.2</v>
      </c>
      <c r="O159" s="1">
        <f t="shared" si="8"/>
        <v>778962.5</v>
      </c>
    </row>
    <row r="160" spans="1:15" ht="36" x14ac:dyDescent="0.55000000000000004">
      <c r="A160" s="1" t="s">
        <v>18</v>
      </c>
      <c r="B160" s="1" t="s">
        <v>30</v>
      </c>
      <c r="C160" s="1" t="s">
        <v>20</v>
      </c>
      <c r="D160" s="1" t="s">
        <v>8</v>
      </c>
      <c r="E160" s="3">
        <v>44171</v>
      </c>
      <c r="F160" s="3">
        <f>WORKDAY.INTL(E160,10,11,'Holiday list'!$C$2:$C$76)</f>
        <v>44184</v>
      </c>
      <c r="G160" s="1">
        <v>310343015</v>
      </c>
      <c r="H160" s="3">
        <v>44193</v>
      </c>
      <c r="I160" s="11">
        <f>NETWORKDAYS.INTL(E160,H160,11,'Holiday list'!$C$2:$C$76)</f>
        <v>14</v>
      </c>
      <c r="J160" s="1">
        <v>6249</v>
      </c>
      <c r="K160" s="1">
        <v>109.28</v>
      </c>
      <c r="L160" s="1">
        <v>35.840000000000003</v>
      </c>
      <c r="M160" s="1">
        <f t="shared" si="6"/>
        <v>682890.72</v>
      </c>
      <c r="N160" s="1">
        <f t="shared" si="7"/>
        <v>223964.16000000003</v>
      </c>
      <c r="O160" s="1">
        <f t="shared" si="8"/>
        <v>458926.55999999994</v>
      </c>
    </row>
    <row r="161" spans="1:15" ht="36" x14ac:dyDescent="0.55000000000000004">
      <c r="A161" s="1" t="s">
        <v>29</v>
      </c>
      <c r="B161" s="1" t="s">
        <v>22</v>
      </c>
      <c r="C161" s="1" t="s">
        <v>23</v>
      </c>
      <c r="D161" s="1" t="s">
        <v>6</v>
      </c>
      <c r="E161" s="3">
        <v>43976</v>
      </c>
      <c r="F161" s="3">
        <f>WORKDAY.INTL(E161,10,11,'Holiday list'!$C$2:$C$76)</f>
        <v>43987</v>
      </c>
      <c r="G161" s="1">
        <v>739998137</v>
      </c>
      <c r="H161" s="3">
        <v>44021</v>
      </c>
      <c r="I161" s="11">
        <f>NETWORKDAYS.INTL(E161,H161,11,'Holiday list'!$C$2:$C$76)</f>
        <v>38</v>
      </c>
      <c r="J161" s="1">
        <v>748</v>
      </c>
      <c r="K161" s="1">
        <v>154.06</v>
      </c>
      <c r="L161" s="1">
        <v>90.93</v>
      </c>
      <c r="M161" s="1">
        <f t="shared" si="6"/>
        <v>115236.88</v>
      </c>
      <c r="N161" s="1">
        <f t="shared" si="7"/>
        <v>68015.64</v>
      </c>
      <c r="O161" s="1">
        <f t="shared" si="8"/>
        <v>47221.240000000005</v>
      </c>
    </row>
    <row r="162" spans="1:15" ht="36" x14ac:dyDescent="0.55000000000000004">
      <c r="A162" s="1" t="s">
        <v>25</v>
      </c>
      <c r="B162" s="1" t="s">
        <v>36</v>
      </c>
      <c r="C162" s="1" t="s">
        <v>23</v>
      </c>
      <c r="D162" s="1" t="s">
        <v>8</v>
      </c>
      <c r="E162" s="3">
        <v>44122</v>
      </c>
      <c r="F162" s="3">
        <f>WORKDAY.INTL(E162,10,11,'Holiday list'!$C$2:$C$76)</f>
        <v>44140</v>
      </c>
      <c r="G162" s="1">
        <v>981086671</v>
      </c>
      <c r="H162" s="3">
        <v>44156</v>
      </c>
      <c r="I162" s="11">
        <f>NETWORKDAYS.INTL(E162,H162,11,'Holiday list'!$C$2:$C$76)</f>
        <v>21</v>
      </c>
      <c r="J162" s="1">
        <v>4203</v>
      </c>
      <c r="K162" s="1">
        <v>47.45</v>
      </c>
      <c r="L162" s="1">
        <v>31.79</v>
      </c>
      <c r="M162" s="1">
        <f t="shared" si="6"/>
        <v>199432.35</v>
      </c>
      <c r="N162" s="1">
        <f t="shared" si="7"/>
        <v>133613.37</v>
      </c>
      <c r="O162" s="1">
        <f t="shared" si="8"/>
        <v>65818.98000000001</v>
      </c>
    </row>
    <row r="163" spans="1:15" ht="36" x14ac:dyDescent="0.55000000000000004">
      <c r="A163" s="1" t="s">
        <v>29</v>
      </c>
      <c r="B163" s="1" t="s">
        <v>35</v>
      </c>
      <c r="C163" s="1" t="s">
        <v>20</v>
      </c>
      <c r="D163" s="1" t="s">
        <v>7</v>
      </c>
      <c r="E163" s="3">
        <v>43903</v>
      </c>
      <c r="F163" s="3">
        <f>WORKDAY.INTL(E163,10,11,'Holiday list'!$C$2:$C$76)</f>
        <v>43917</v>
      </c>
      <c r="G163" s="1">
        <v>749282443</v>
      </c>
      <c r="H163" s="3">
        <v>43915</v>
      </c>
      <c r="I163" s="11">
        <f>NETWORKDAYS.INTL(E163,H163,11,'Holiday list'!$C$2:$C$76)</f>
        <v>9</v>
      </c>
      <c r="J163" s="1">
        <v>8180</v>
      </c>
      <c r="K163" s="1">
        <v>651.21</v>
      </c>
      <c r="L163" s="1">
        <v>524.96</v>
      </c>
      <c r="M163" s="1">
        <f t="shared" si="6"/>
        <v>5326897.8000000007</v>
      </c>
      <c r="N163" s="1">
        <f t="shared" si="7"/>
        <v>4294172.8000000007</v>
      </c>
      <c r="O163" s="1">
        <f t="shared" si="8"/>
        <v>1032725</v>
      </c>
    </row>
    <row r="164" spans="1:15" ht="36" x14ac:dyDescent="0.55000000000000004">
      <c r="A164" s="1" t="s">
        <v>29</v>
      </c>
      <c r="B164" s="1" t="s">
        <v>35</v>
      </c>
      <c r="C164" s="1" t="s">
        <v>23</v>
      </c>
      <c r="D164" s="1" t="s">
        <v>6</v>
      </c>
      <c r="E164" s="3">
        <v>43884</v>
      </c>
      <c r="F164" s="3">
        <f>WORKDAY.INTL(E164,10,11,'Holiday list'!$C$2:$C$76)</f>
        <v>43895</v>
      </c>
      <c r="G164" s="1">
        <v>280571782</v>
      </c>
      <c r="H164" s="3">
        <v>43901</v>
      </c>
      <c r="I164" s="11">
        <f>NETWORKDAYS.INTL(E164,H164,11,'Holiday list'!$C$2:$C$76)</f>
        <v>13</v>
      </c>
      <c r="J164" s="1">
        <v>6280</v>
      </c>
      <c r="K164" s="1">
        <v>651.21</v>
      </c>
      <c r="L164" s="1">
        <v>524.96</v>
      </c>
      <c r="M164" s="1">
        <f t="shared" si="6"/>
        <v>4089598.8000000003</v>
      </c>
      <c r="N164" s="1">
        <f t="shared" si="7"/>
        <v>3296748.8000000003</v>
      </c>
      <c r="O164" s="1">
        <f t="shared" si="8"/>
        <v>792850</v>
      </c>
    </row>
    <row r="165" spans="1:15" ht="36" x14ac:dyDescent="0.55000000000000004">
      <c r="A165" s="1" t="s">
        <v>29</v>
      </c>
      <c r="B165" s="1" t="s">
        <v>34</v>
      </c>
      <c r="C165" s="1" t="s">
        <v>23</v>
      </c>
      <c r="D165" s="1" t="s">
        <v>6</v>
      </c>
      <c r="E165" s="3">
        <v>44058</v>
      </c>
      <c r="F165" s="3">
        <f>WORKDAY.INTL(E165,10,11,'Holiday list'!$C$2:$C$76)</f>
        <v>44071</v>
      </c>
      <c r="G165" s="1">
        <v>781253516</v>
      </c>
      <c r="H165" s="3">
        <v>44075</v>
      </c>
      <c r="I165" s="11">
        <f>NETWORKDAYS.INTL(E165,H165,11,'Holiday list'!$C$2:$C$76)</f>
        <v>12</v>
      </c>
      <c r="J165" s="1">
        <v>9131</v>
      </c>
      <c r="K165" s="1">
        <v>668.27</v>
      </c>
      <c r="L165" s="1">
        <v>502.54</v>
      </c>
      <c r="M165" s="1">
        <f t="shared" si="6"/>
        <v>6101973.3700000001</v>
      </c>
      <c r="N165" s="1">
        <f t="shared" si="7"/>
        <v>4588692.74</v>
      </c>
      <c r="O165" s="1">
        <f t="shared" si="8"/>
        <v>1513280.63</v>
      </c>
    </row>
    <row r="166" spans="1:15" ht="36" x14ac:dyDescent="0.55000000000000004">
      <c r="A166" s="1" t="s">
        <v>27</v>
      </c>
      <c r="B166" s="1" t="s">
        <v>37</v>
      </c>
      <c r="C166" s="1" t="s">
        <v>23</v>
      </c>
      <c r="D166" s="1" t="s">
        <v>8</v>
      </c>
      <c r="E166" s="3">
        <v>44018</v>
      </c>
      <c r="F166" s="3">
        <f>WORKDAY.INTL(E166,10,11,'Holiday list'!$C$2:$C$76)</f>
        <v>44029</v>
      </c>
      <c r="G166" s="1">
        <v>377938973</v>
      </c>
      <c r="H166" s="3">
        <v>44023</v>
      </c>
      <c r="I166" s="11">
        <f>NETWORKDAYS.INTL(E166,H166,11,'Holiday list'!$C$2:$C$76)</f>
        <v>6</v>
      </c>
      <c r="J166" s="1">
        <v>9396</v>
      </c>
      <c r="K166" s="1">
        <v>81.73</v>
      </c>
      <c r="L166" s="1">
        <v>56.67</v>
      </c>
      <c r="M166" s="1">
        <f t="shared" si="6"/>
        <v>767935.08000000007</v>
      </c>
      <c r="N166" s="1">
        <f t="shared" si="7"/>
        <v>532471.32000000007</v>
      </c>
      <c r="O166" s="1">
        <f t="shared" si="8"/>
        <v>235463.76</v>
      </c>
    </row>
    <row r="167" spans="1:15" ht="36" x14ac:dyDescent="0.55000000000000004">
      <c r="A167" s="1" t="s">
        <v>27</v>
      </c>
      <c r="B167" s="1" t="s">
        <v>37</v>
      </c>
      <c r="C167" s="1" t="s">
        <v>20</v>
      </c>
      <c r="D167" s="1" t="s">
        <v>6</v>
      </c>
      <c r="E167" s="3">
        <v>43843</v>
      </c>
      <c r="F167" s="3">
        <f>WORKDAY.INTL(E167,10,11,'Holiday list'!$C$2:$C$76)</f>
        <v>43858</v>
      </c>
      <c r="G167" s="1">
        <v>967328870</v>
      </c>
      <c r="H167" s="3">
        <v>43845</v>
      </c>
      <c r="I167" s="11">
        <f>NETWORKDAYS.INTL(E167,H167,11,'Holiday list'!$C$2:$C$76)</f>
        <v>1</v>
      </c>
      <c r="J167" s="1">
        <v>2964</v>
      </c>
      <c r="K167" s="1">
        <v>81.73</v>
      </c>
      <c r="L167" s="1">
        <v>56.67</v>
      </c>
      <c r="M167" s="1">
        <f t="shared" si="6"/>
        <v>242247.72</v>
      </c>
      <c r="N167" s="1">
        <f t="shared" si="7"/>
        <v>167969.88</v>
      </c>
      <c r="O167" s="1">
        <f t="shared" si="8"/>
        <v>74277.84</v>
      </c>
    </row>
    <row r="168" spans="1:15" ht="36" x14ac:dyDescent="0.55000000000000004">
      <c r="A168" s="1" t="s">
        <v>27</v>
      </c>
      <c r="B168" s="1" t="s">
        <v>35</v>
      </c>
      <c r="C168" s="1" t="s">
        <v>20</v>
      </c>
      <c r="D168" s="1" t="s">
        <v>6</v>
      </c>
      <c r="E168" s="3">
        <v>44091</v>
      </c>
      <c r="F168" s="3">
        <f>WORKDAY.INTL(E168,10,11,'Holiday list'!$C$2:$C$76)</f>
        <v>44104</v>
      </c>
      <c r="G168" s="1">
        <v>364818465</v>
      </c>
      <c r="H168" s="3">
        <v>44120</v>
      </c>
      <c r="I168" s="11">
        <f>NETWORKDAYS.INTL(E168,H168,11,'Holiday list'!$C$2:$C$76)</f>
        <v>24</v>
      </c>
      <c r="J168" s="1">
        <v>6746</v>
      </c>
      <c r="K168" s="1">
        <v>651.21</v>
      </c>
      <c r="L168" s="1">
        <v>524.96</v>
      </c>
      <c r="M168" s="1">
        <f t="shared" si="6"/>
        <v>4393062.66</v>
      </c>
      <c r="N168" s="1">
        <f t="shared" si="7"/>
        <v>3541380.16</v>
      </c>
      <c r="O168" s="1">
        <f t="shared" si="8"/>
        <v>851682.5</v>
      </c>
    </row>
    <row r="169" spans="1:15" ht="36" x14ac:dyDescent="0.55000000000000004">
      <c r="A169" s="1" t="s">
        <v>18</v>
      </c>
      <c r="B169" s="1" t="s">
        <v>35</v>
      </c>
      <c r="C169" s="1" t="s">
        <v>23</v>
      </c>
      <c r="D169" s="1" t="s">
        <v>6</v>
      </c>
      <c r="E169" s="3">
        <v>43898</v>
      </c>
      <c r="F169" s="3">
        <f>WORKDAY.INTL(E169,10,11,'Holiday list'!$C$2:$C$76)</f>
        <v>43913</v>
      </c>
      <c r="G169" s="1">
        <v>167882096</v>
      </c>
      <c r="H169" s="3">
        <v>43921</v>
      </c>
      <c r="I169" s="11">
        <f>NETWORKDAYS.INTL(E169,H169,11,'Holiday list'!$C$2:$C$76)</f>
        <v>16</v>
      </c>
      <c r="J169" s="1">
        <v>8898</v>
      </c>
      <c r="K169" s="1">
        <v>651.21</v>
      </c>
      <c r="L169" s="1">
        <v>524.96</v>
      </c>
      <c r="M169" s="1">
        <f t="shared" si="6"/>
        <v>5794466.5800000001</v>
      </c>
      <c r="N169" s="1">
        <f t="shared" si="7"/>
        <v>4671094.08</v>
      </c>
      <c r="O169" s="1">
        <f t="shared" si="8"/>
        <v>1123372.5</v>
      </c>
    </row>
    <row r="170" spans="1:15" ht="36" x14ac:dyDescent="0.55000000000000004">
      <c r="A170" s="1" t="s">
        <v>21</v>
      </c>
      <c r="B170" s="1" t="s">
        <v>30</v>
      </c>
      <c r="C170" s="1" t="s">
        <v>23</v>
      </c>
      <c r="D170" s="1" t="s">
        <v>8</v>
      </c>
      <c r="E170" s="3">
        <v>44153</v>
      </c>
      <c r="F170" s="3">
        <f>WORKDAY.INTL(E170,10,11,'Holiday list'!$C$2:$C$76)</f>
        <v>44168</v>
      </c>
      <c r="G170" s="1">
        <v>654693591</v>
      </c>
      <c r="H170" s="3">
        <v>44166</v>
      </c>
      <c r="I170" s="11">
        <f>NETWORKDAYS.INTL(E170,H170,11,'Holiday list'!$C$2:$C$76)</f>
        <v>9</v>
      </c>
      <c r="J170" s="1">
        <v>7237</v>
      </c>
      <c r="K170" s="1">
        <v>109.28</v>
      </c>
      <c r="L170" s="1">
        <v>35.840000000000003</v>
      </c>
      <c r="M170" s="1">
        <f t="shared" si="6"/>
        <v>790859.36</v>
      </c>
      <c r="N170" s="1">
        <f t="shared" si="7"/>
        <v>259374.08000000002</v>
      </c>
      <c r="O170" s="1">
        <f t="shared" si="8"/>
        <v>531485.28</v>
      </c>
    </row>
    <row r="171" spans="1:15" ht="36" x14ac:dyDescent="0.55000000000000004">
      <c r="A171" s="1" t="s">
        <v>27</v>
      </c>
      <c r="B171" s="1" t="s">
        <v>37</v>
      </c>
      <c r="C171" s="1" t="s">
        <v>20</v>
      </c>
      <c r="D171" s="1" t="s">
        <v>8</v>
      </c>
      <c r="E171" s="3">
        <v>44153</v>
      </c>
      <c r="F171" s="3">
        <f>WORKDAY.INTL(E171,10,11,'Holiday list'!$C$2:$C$76)</f>
        <v>44168</v>
      </c>
      <c r="G171" s="1">
        <v>823739278</v>
      </c>
      <c r="H171" s="3">
        <v>44194</v>
      </c>
      <c r="I171" s="11">
        <f>NETWORKDAYS.INTL(E171,H171,11,'Holiday list'!$C$2:$C$76)</f>
        <v>28</v>
      </c>
      <c r="J171" s="1">
        <v>1612</v>
      </c>
      <c r="K171" s="1">
        <v>81.73</v>
      </c>
      <c r="L171" s="1">
        <v>56.67</v>
      </c>
      <c r="M171" s="1">
        <f t="shared" si="6"/>
        <v>131748.76</v>
      </c>
      <c r="N171" s="1">
        <f t="shared" si="7"/>
        <v>91352.040000000008</v>
      </c>
      <c r="O171" s="1">
        <f t="shared" si="8"/>
        <v>40396.720000000001</v>
      </c>
    </row>
    <row r="172" spans="1:15" ht="36" x14ac:dyDescent="0.55000000000000004">
      <c r="A172" s="1" t="s">
        <v>31</v>
      </c>
      <c r="B172" s="1" t="s">
        <v>36</v>
      </c>
      <c r="C172" s="1" t="s">
        <v>20</v>
      </c>
      <c r="D172" s="1" t="s">
        <v>7</v>
      </c>
      <c r="E172" s="3">
        <v>44024</v>
      </c>
      <c r="F172" s="3">
        <f>WORKDAY.INTL(E172,10,11,'Holiday list'!$C$2:$C$76)</f>
        <v>44035</v>
      </c>
      <c r="G172" s="1">
        <v>643817985</v>
      </c>
      <c r="H172" s="3">
        <v>44062</v>
      </c>
      <c r="I172" s="11">
        <f>NETWORKDAYS.INTL(E172,H172,11,'Holiday list'!$C$2:$C$76)</f>
        <v>28</v>
      </c>
      <c r="J172" s="1">
        <v>8904</v>
      </c>
      <c r="K172" s="1">
        <v>47.45</v>
      </c>
      <c r="L172" s="1">
        <v>31.79</v>
      </c>
      <c r="M172" s="1">
        <f t="shared" si="6"/>
        <v>422494.80000000005</v>
      </c>
      <c r="N172" s="1">
        <f t="shared" si="7"/>
        <v>283058.15999999997</v>
      </c>
      <c r="O172" s="1">
        <f t="shared" si="8"/>
        <v>139436.64000000007</v>
      </c>
    </row>
    <row r="173" spans="1:15" ht="36" x14ac:dyDescent="0.55000000000000004">
      <c r="A173" s="1" t="s">
        <v>29</v>
      </c>
      <c r="B173" s="1" t="s">
        <v>37</v>
      </c>
      <c r="C173" s="1" t="s">
        <v>20</v>
      </c>
      <c r="D173" s="1" t="s">
        <v>8</v>
      </c>
      <c r="E173" s="3">
        <v>43920</v>
      </c>
      <c r="F173" s="3">
        <f>WORKDAY.INTL(E173,10,11,'Holiday list'!$C$2:$C$76)</f>
        <v>43938</v>
      </c>
      <c r="G173" s="1">
        <v>604041039</v>
      </c>
      <c r="H173" s="3">
        <v>43966</v>
      </c>
      <c r="I173" s="11">
        <f>NETWORKDAYS.INTL(E173,H173,11,'Holiday list'!$C$2:$C$76)</f>
        <v>33</v>
      </c>
      <c r="J173" s="1">
        <v>8022</v>
      </c>
      <c r="K173" s="1">
        <v>81.73</v>
      </c>
      <c r="L173" s="1">
        <v>56.67</v>
      </c>
      <c r="M173" s="1">
        <f t="shared" si="6"/>
        <v>655638.06000000006</v>
      </c>
      <c r="N173" s="1">
        <f t="shared" si="7"/>
        <v>454606.74</v>
      </c>
      <c r="O173" s="1">
        <f t="shared" si="8"/>
        <v>201031.32000000007</v>
      </c>
    </row>
    <row r="174" spans="1:15" ht="36" x14ac:dyDescent="0.55000000000000004">
      <c r="A174" s="1" t="s">
        <v>32</v>
      </c>
      <c r="B174" s="1" t="s">
        <v>37</v>
      </c>
      <c r="C174" s="1" t="s">
        <v>23</v>
      </c>
      <c r="D174" s="1" t="s">
        <v>8</v>
      </c>
      <c r="E174" s="3">
        <v>44038</v>
      </c>
      <c r="F174" s="3">
        <f>WORKDAY.INTL(E174,10,11,'Holiday list'!$C$2:$C$76)</f>
        <v>44051</v>
      </c>
      <c r="G174" s="1">
        <v>363832271</v>
      </c>
      <c r="H174" s="3">
        <v>44086</v>
      </c>
      <c r="I174" s="11">
        <f>NETWORKDAYS.INTL(E174,H174,11,'Holiday list'!$C$2:$C$76)</f>
        <v>35</v>
      </c>
      <c r="J174" s="1">
        <v>4909</v>
      </c>
      <c r="K174" s="1">
        <v>81.73</v>
      </c>
      <c r="L174" s="1">
        <v>56.67</v>
      </c>
      <c r="M174" s="1">
        <f t="shared" si="6"/>
        <v>401212.57</v>
      </c>
      <c r="N174" s="1">
        <f t="shared" si="7"/>
        <v>278193.03000000003</v>
      </c>
      <c r="O174" s="1">
        <f t="shared" si="8"/>
        <v>123019.53999999998</v>
      </c>
    </row>
    <row r="175" spans="1:15" ht="36" x14ac:dyDescent="0.55000000000000004">
      <c r="A175" s="1" t="s">
        <v>27</v>
      </c>
      <c r="B175" s="1" t="s">
        <v>35</v>
      </c>
      <c r="C175" s="1" t="s">
        <v>20</v>
      </c>
      <c r="D175" s="1" t="s">
        <v>5</v>
      </c>
      <c r="E175" s="3">
        <v>43966</v>
      </c>
      <c r="F175" s="3">
        <f>WORKDAY.INTL(E175,10,11,'Holiday list'!$C$2:$C$76)</f>
        <v>43980</v>
      </c>
      <c r="G175" s="1">
        <v>971377074</v>
      </c>
      <c r="H175" s="3">
        <v>43966</v>
      </c>
      <c r="I175" s="11">
        <f>NETWORKDAYS.INTL(E175,H175,11,'Holiday list'!$C$2:$C$76)</f>
        <v>1</v>
      </c>
      <c r="J175" s="1">
        <v>917</v>
      </c>
      <c r="K175" s="1">
        <v>651.21</v>
      </c>
      <c r="L175" s="1">
        <v>524.96</v>
      </c>
      <c r="M175" s="1">
        <f t="shared" si="6"/>
        <v>597159.57000000007</v>
      </c>
      <c r="N175" s="1">
        <f t="shared" si="7"/>
        <v>481388.32</v>
      </c>
      <c r="O175" s="1">
        <f t="shared" si="8"/>
        <v>115771.25000000006</v>
      </c>
    </row>
    <row r="176" spans="1:15" ht="36" x14ac:dyDescent="0.55000000000000004">
      <c r="A176" s="1" t="s">
        <v>32</v>
      </c>
      <c r="B176" s="1" t="s">
        <v>38</v>
      </c>
      <c r="C176" s="1" t="s">
        <v>23</v>
      </c>
      <c r="D176" s="1" t="s">
        <v>7</v>
      </c>
      <c r="E176" s="3">
        <v>44138</v>
      </c>
      <c r="F176" s="3">
        <f>WORKDAY.INTL(E176,10,11,'Holiday list'!$C$2:$C$76)</f>
        <v>44153</v>
      </c>
      <c r="G176" s="1">
        <v>139540803</v>
      </c>
      <c r="H176" s="3">
        <v>44169</v>
      </c>
      <c r="I176" s="11">
        <f>NETWORKDAYS.INTL(E176,H176,11,'Holiday list'!$C$2:$C$76)</f>
        <v>22</v>
      </c>
      <c r="J176" s="1">
        <v>2079</v>
      </c>
      <c r="K176" s="1">
        <v>421.89</v>
      </c>
      <c r="L176" s="1">
        <v>364.69</v>
      </c>
      <c r="M176" s="1">
        <f t="shared" si="6"/>
        <v>877109.30999999994</v>
      </c>
      <c r="N176" s="1">
        <f t="shared" si="7"/>
        <v>758190.51</v>
      </c>
      <c r="O176" s="1">
        <f t="shared" si="8"/>
        <v>118918.79999999993</v>
      </c>
    </row>
    <row r="177" spans="1:15" ht="36" x14ac:dyDescent="0.55000000000000004">
      <c r="A177" s="1" t="s">
        <v>18</v>
      </c>
      <c r="B177" s="1" t="s">
        <v>38</v>
      </c>
      <c r="C177" s="1" t="s">
        <v>20</v>
      </c>
      <c r="D177" s="1" t="s">
        <v>5</v>
      </c>
      <c r="E177" s="3">
        <v>44166</v>
      </c>
      <c r="F177" s="3">
        <f>WORKDAY.INTL(E177,10,11,'Holiday list'!$C$2:$C$76)</f>
        <v>44179</v>
      </c>
      <c r="G177" s="1">
        <v>248093020</v>
      </c>
      <c r="H177" s="3">
        <v>44181</v>
      </c>
      <c r="I177" s="11">
        <f>NETWORKDAYS.INTL(E177,H177,11,'Holiday list'!$C$2:$C$76)</f>
        <v>13</v>
      </c>
      <c r="J177" s="1">
        <v>5093</v>
      </c>
      <c r="K177" s="1">
        <v>421.89</v>
      </c>
      <c r="L177" s="1">
        <v>364.69</v>
      </c>
      <c r="M177" s="1">
        <f t="shared" si="6"/>
        <v>2148685.77</v>
      </c>
      <c r="N177" s="1">
        <f t="shared" si="7"/>
        <v>1857366.17</v>
      </c>
      <c r="O177" s="1">
        <f t="shared" si="8"/>
        <v>291319.60000000009</v>
      </c>
    </row>
    <row r="178" spans="1:15" ht="36" x14ac:dyDescent="0.55000000000000004">
      <c r="A178" s="1" t="s">
        <v>27</v>
      </c>
      <c r="B178" s="1" t="s">
        <v>33</v>
      </c>
      <c r="C178" s="1" t="s">
        <v>20</v>
      </c>
      <c r="D178" s="1" t="s">
        <v>7</v>
      </c>
      <c r="E178" s="3">
        <v>43846</v>
      </c>
      <c r="F178" s="3">
        <f>WORKDAY.INTL(E178,10,11,'Holiday list'!$C$2:$C$76)</f>
        <v>43860</v>
      </c>
      <c r="G178" s="1">
        <v>858020055</v>
      </c>
      <c r="H178" s="3">
        <v>43847</v>
      </c>
      <c r="I178" s="11">
        <f>NETWORKDAYS.INTL(E178,H178,11,'Holiday list'!$C$2:$C$76)</f>
        <v>2</v>
      </c>
      <c r="J178" s="1">
        <v>6056</v>
      </c>
      <c r="K178" s="1">
        <v>152.58000000000001</v>
      </c>
      <c r="L178" s="1">
        <v>97.44</v>
      </c>
      <c r="M178" s="1">
        <f t="shared" si="6"/>
        <v>924024.4800000001</v>
      </c>
      <c r="N178" s="1">
        <f t="shared" si="7"/>
        <v>590096.64000000001</v>
      </c>
      <c r="O178" s="1">
        <f t="shared" si="8"/>
        <v>333927.84000000008</v>
      </c>
    </row>
    <row r="179" spans="1:15" ht="36" x14ac:dyDescent="0.55000000000000004">
      <c r="A179" s="1" t="s">
        <v>31</v>
      </c>
      <c r="B179" s="1" t="s">
        <v>34</v>
      </c>
      <c r="C179" s="1" t="s">
        <v>23</v>
      </c>
      <c r="D179" s="1" t="s">
        <v>5</v>
      </c>
      <c r="E179" s="3">
        <v>43911</v>
      </c>
      <c r="F179" s="3">
        <f>WORKDAY.INTL(E179,10,11,'Holiday list'!$C$2:$C$76)</f>
        <v>43925</v>
      </c>
      <c r="G179" s="1">
        <v>560600841</v>
      </c>
      <c r="H179" s="3">
        <v>43935</v>
      </c>
      <c r="I179" s="11">
        <f>NETWORKDAYS.INTL(E179,H179,11,'Holiday list'!$C$2:$C$76)</f>
        <v>14</v>
      </c>
      <c r="J179" s="1">
        <v>3101</v>
      </c>
      <c r="K179" s="1">
        <v>668.27</v>
      </c>
      <c r="L179" s="1">
        <v>502.54</v>
      </c>
      <c r="M179" s="1">
        <f t="shared" si="6"/>
        <v>2072305.27</v>
      </c>
      <c r="N179" s="1">
        <f t="shared" si="7"/>
        <v>1558376.54</v>
      </c>
      <c r="O179" s="1">
        <f t="shared" si="8"/>
        <v>513928.73</v>
      </c>
    </row>
    <row r="180" spans="1:15" ht="36" x14ac:dyDescent="0.55000000000000004">
      <c r="A180" s="1" t="s">
        <v>21</v>
      </c>
      <c r="B180" s="1" t="s">
        <v>24</v>
      </c>
      <c r="C180" s="1" t="s">
        <v>20</v>
      </c>
      <c r="D180" s="1" t="s">
        <v>6</v>
      </c>
      <c r="E180" s="3">
        <v>43874</v>
      </c>
      <c r="F180" s="3">
        <f>WORKDAY.INTL(E180,10,11,'Holiday list'!$C$2:$C$76)</f>
        <v>43890</v>
      </c>
      <c r="G180" s="1">
        <v>984673964</v>
      </c>
      <c r="H180" s="3">
        <v>43895</v>
      </c>
      <c r="I180" s="11">
        <f>NETWORKDAYS.INTL(E180,H180,11,'Holiday list'!$C$2:$C$76)</f>
        <v>15</v>
      </c>
      <c r="J180" s="1">
        <v>5763</v>
      </c>
      <c r="K180" s="1">
        <v>255.28</v>
      </c>
      <c r="L180" s="1">
        <v>159.41999999999999</v>
      </c>
      <c r="M180" s="1">
        <f t="shared" si="6"/>
        <v>1471178.64</v>
      </c>
      <c r="N180" s="1">
        <f t="shared" si="7"/>
        <v>918737.46</v>
      </c>
      <c r="O180" s="1">
        <f t="shared" si="8"/>
        <v>552441.17999999993</v>
      </c>
    </row>
    <row r="181" spans="1:15" ht="36" x14ac:dyDescent="0.55000000000000004">
      <c r="A181" s="1" t="s">
        <v>29</v>
      </c>
      <c r="B181" s="1" t="s">
        <v>36</v>
      </c>
      <c r="C181" s="1" t="s">
        <v>23</v>
      </c>
      <c r="D181" s="1" t="s">
        <v>7</v>
      </c>
      <c r="E181" s="3">
        <v>43918</v>
      </c>
      <c r="F181" s="3">
        <f>WORKDAY.INTL(E181,10,11,'Holiday list'!$C$2:$C$76)</f>
        <v>43937</v>
      </c>
      <c r="G181" s="1">
        <v>221062791</v>
      </c>
      <c r="H181" s="3">
        <v>43939</v>
      </c>
      <c r="I181" s="11">
        <f>NETWORKDAYS.INTL(E181,H181,11,'Holiday list'!$C$2:$C$76)</f>
        <v>13</v>
      </c>
      <c r="J181" s="1">
        <v>6247</v>
      </c>
      <c r="K181" s="1">
        <v>47.45</v>
      </c>
      <c r="L181" s="1">
        <v>31.79</v>
      </c>
      <c r="M181" s="1">
        <f t="shared" si="6"/>
        <v>296420.15000000002</v>
      </c>
      <c r="N181" s="1">
        <f t="shared" si="7"/>
        <v>198592.13</v>
      </c>
      <c r="O181" s="1">
        <f t="shared" si="8"/>
        <v>97828.020000000019</v>
      </c>
    </row>
    <row r="182" spans="1:15" ht="36" x14ac:dyDescent="0.55000000000000004">
      <c r="A182" s="1" t="s">
        <v>21</v>
      </c>
      <c r="B182" s="1" t="s">
        <v>22</v>
      </c>
      <c r="C182" s="1" t="s">
        <v>20</v>
      </c>
      <c r="D182" s="1" t="s">
        <v>7</v>
      </c>
      <c r="E182" s="3">
        <v>44111</v>
      </c>
      <c r="F182" s="3">
        <f>WORKDAY.INTL(E182,10,11,'Holiday list'!$C$2:$C$76)</f>
        <v>44124</v>
      </c>
      <c r="G182" s="1">
        <v>654480731</v>
      </c>
      <c r="H182" s="3">
        <v>44143</v>
      </c>
      <c r="I182" s="11">
        <f>NETWORKDAYS.INTL(E182,H182,11,'Holiday list'!$C$2:$C$76)</f>
        <v>21</v>
      </c>
      <c r="J182" s="1">
        <v>4247</v>
      </c>
      <c r="K182" s="1">
        <v>154.06</v>
      </c>
      <c r="L182" s="1">
        <v>90.93</v>
      </c>
      <c r="M182" s="1">
        <f t="shared" ref="M182:M245" si="9">J182*K182</f>
        <v>654292.82000000007</v>
      </c>
      <c r="N182" s="1">
        <f t="shared" ref="N182:N245" si="10">J182*L182</f>
        <v>386179.71</v>
      </c>
      <c r="O182" s="1">
        <f t="shared" ref="O182:O245" si="11">M182-N182</f>
        <v>268113.11000000004</v>
      </c>
    </row>
    <row r="183" spans="1:15" ht="36" x14ac:dyDescent="0.55000000000000004">
      <c r="A183" s="1" t="s">
        <v>18</v>
      </c>
      <c r="B183" s="1" t="s">
        <v>36</v>
      </c>
      <c r="C183" s="1" t="s">
        <v>20</v>
      </c>
      <c r="D183" s="1" t="s">
        <v>6</v>
      </c>
      <c r="E183" s="3">
        <v>44180</v>
      </c>
      <c r="F183" s="3">
        <f>WORKDAY.INTL(E183,10,11,'Holiday list'!$C$2:$C$76)</f>
        <v>44197</v>
      </c>
      <c r="G183" s="1">
        <v>608414113</v>
      </c>
      <c r="H183" s="3">
        <v>44188</v>
      </c>
      <c r="I183" s="11">
        <f>NETWORKDAYS.INTL(E183,H183,11,'Holiday list'!$C$2:$C$76)</f>
        <v>6</v>
      </c>
      <c r="J183" s="1">
        <v>2111</v>
      </c>
      <c r="K183" s="1">
        <v>47.45</v>
      </c>
      <c r="L183" s="1">
        <v>31.79</v>
      </c>
      <c r="M183" s="1">
        <f t="shared" si="9"/>
        <v>100166.95000000001</v>
      </c>
      <c r="N183" s="1">
        <f t="shared" si="10"/>
        <v>67108.69</v>
      </c>
      <c r="O183" s="1">
        <f t="shared" si="11"/>
        <v>33058.260000000009</v>
      </c>
    </row>
    <row r="184" spans="1:15" ht="36" x14ac:dyDescent="0.55000000000000004">
      <c r="A184" s="1" t="s">
        <v>18</v>
      </c>
      <c r="B184" s="1" t="s">
        <v>34</v>
      </c>
      <c r="C184" s="1" t="s">
        <v>23</v>
      </c>
      <c r="D184" s="1" t="s">
        <v>7</v>
      </c>
      <c r="E184" s="3">
        <v>43898</v>
      </c>
      <c r="F184" s="3">
        <f>WORKDAY.INTL(E184,10,11,'Holiday list'!$C$2:$C$76)</f>
        <v>43913</v>
      </c>
      <c r="G184" s="1">
        <v>276661765</v>
      </c>
      <c r="H184" s="3">
        <v>43941</v>
      </c>
      <c r="I184" s="11">
        <f>NETWORKDAYS.INTL(E184,H184,11,'Holiday list'!$C$2:$C$76)</f>
        <v>27</v>
      </c>
      <c r="J184" s="1">
        <v>9219</v>
      </c>
      <c r="K184" s="1">
        <v>668.27</v>
      </c>
      <c r="L184" s="1">
        <v>502.54</v>
      </c>
      <c r="M184" s="1">
        <f t="shared" si="9"/>
        <v>6160781.1299999999</v>
      </c>
      <c r="N184" s="1">
        <f t="shared" si="10"/>
        <v>4632916.26</v>
      </c>
      <c r="O184" s="1">
        <f t="shared" si="11"/>
        <v>1527864.87</v>
      </c>
    </row>
    <row r="185" spans="1:15" ht="36" x14ac:dyDescent="0.55000000000000004">
      <c r="A185" s="1" t="s">
        <v>29</v>
      </c>
      <c r="B185" s="1" t="s">
        <v>24</v>
      </c>
      <c r="C185" s="1" t="s">
        <v>23</v>
      </c>
      <c r="D185" s="1" t="s">
        <v>7</v>
      </c>
      <c r="E185" s="3">
        <v>43848</v>
      </c>
      <c r="F185" s="3">
        <f>WORKDAY.INTL(E185,10,11,'Holiday list'!$C$2:$C$76)</f>
        <v>43862</v>
      </c>
      <c r="G185" s="1">
        <v>373335015</v>
      </c>
      <c r="H185" s="3">
        <v>43889</v>
      </c>
      <c r="I185" s="11">
        <f>NETWORKDAYS.INTL(E185,H185,11,'Holiday list'!$C$2:$C$76)</f>
        <v>30</v>
      </c>
      <c r="J185" s="1">
        <v>6982</v>
      </c>
      <c r="K185" s="1">
        <v>255.28</v>
      </c>
      <c r="L185" s="1">
        <v>159.41999999999999</v>
      </c>
      <c r="M185" s="1">
        <f t="shared" si="9"/>
        <v>1782364.96</v>
      </c>
      <c r="N185" s="1">
        <f t="shared" si="10"/>
        <v>1113070.44</v>
      </c>
      <c r="O185" s="1">
        <f t="shared" si="11"/>
        <v>669294.52</v>
      </c>
    </row>
    <row r="186" spans="1:15" ht="36" x14ac:dyDescent="0.55000000000000004">
      <c r="A186" s="1" t="s">
        <v>29</v>
      </c>
      <c r="B186" s="1" t="s">
        <v>30</v>
      </c>
      <c r="C186" s="1" t="s">
        <v>23</v>
      </c>
      <c r="D186" s="1" t="s">
        <v>7</v>
      </c>
      <c r="E186" s="3">
        <v>43932</v>
      </c>
      <c r="F186" s="3">
        <f>WORKDAY.INTL(E186,10,11,'Holiday list'!$C$2:$C$76)</f>
        <v>43946</v>
      </c>
      <c r="G186" s="1">
        <v>782857692</v>
      </c>
      <c r="H186" s="3">
        <v>43979</v>
      </c>
      <c r="I186" s="11">
        <f>NETWORKDAYS.INTL(E186,H186,11,'Holiday list'!$C$2:$C$76)</f>
        <v>35</v>
      </c>
      <c r="J186" s="1">
        <v>3843</v>
      </c>
      <c r="K186" s="1">
        <v>109.28</v>
      </c>
      <c r="L186" s="1">
        <v>35.840000000000003</v>
      </c>
      <c r="M186" s="1">
        <f t="shared" si="9"/>
        <v>419963.04</v>
      </c>
      <c r="N186" s="1">
        <f t="shared" si="10"/>
        <v>137733.12000000002</v>
      </c>
      <c r="O186" s="1">
        <f t="shared" si="11"/>
        <v>282229.91999999993</v>
      </c>
    </row>
    <row r="187" spans="1:15" ht="36" x14ac:dyDescent="0.55000000000000004">
      <c r="A187" s="1" t="s">
        <v>27</v>
      </c>
      <c r="B187" s="1" t="s">
        <v>28</v>
      </c>
      <c r="C187" s="1" t="s">
        <v>23</v>
      </c>
      <c r="D187" s="1" t="s">
        <v>8</v>
      </c>
      <c r="E187" s="3">
        <v>43969</v>
      </c>
      <c r="F187" s="3">
        <f>WORKDAY.INTL(E187,10,11,'Holiday list'!$C$2:$C$76)</f>
        <v>43983</v>
      </c>
      <c r="G187" s="1">
        <v>109966123</v>
      </c>
      <c r="H187" s="3">
        <v>43987</v>
      </c>
      <c r="I187" s="11">
        <f>NETWORKDAYS.INTL(E187,H187,11,'Holiday list'!$C$2:$C$76)</f>
        <v>15</v>
      </c>
      <c r="J187" s="1">
        <v>274</v>
      </c>
      <c r="K187" s="1">
        <v>9.33</v>
      </c>
      <c r="L187" s="1">
        <v>6.92</v>
      </c>
      <c r="M187" s="1">
        <f t="shared" si="9"/>
        <v>2556.42</v>
      </c>
      <c r="N187" s="1">
        <f t="shared" si="10"/>
        <v>1896.08</v>
      </c>
      <c r="O187" s="1">
        <f t="shared" si="11"/>
        <v>660.34000000000015</v>
      </c>
    </row>
    <row r="188" spans="1:15" ht="36" x14ac:dyDescent="0.55000000000000004">
      <c r="A188" s="1" t="s">
        <v>31</v>
      </c>
      <c r="B188" s="1" t="s">
        <v>26</v>
      </c>
      <c r="C188" s="1" t="s">
        <v>20</v>
      </c>
      <c r="D188" s="1" t="s">
        <v>5</v>
      </c>
      <c r="E188" s="3">
        <v>43987</v>
      </c>
      <c r="F188" s="3">
        <f>WORKDAY.INTL(E188,10,11,'Holiday list'!$C$2:$C$76)</f>
        <v>43999</v>
      </c>
      <c r="G188" s="1">
        <v>629709136</v>
      </c>
      <c r="H188" s="3">
        <v>43988</v>
      </c>
      <c r="I188" s="11">
        <f>NETWORKDAYS.INTL(E188,H188,11,'Holiday list'!$C$2:$C$76)</f>
        <v>2</v>
      </c>
      <c r="J188" s="1">
        <v>3782</v>
      </c>
      <c r="K188" s="1">
        <v>205.7</v>
      </c>
      <c r="L188" s="1">
        <v>117.11</v>
      </c>
      <c r="M188" s="1">
        <f t="shared" si="9"/>
        <v>777957.39999999991</v>
      </c>
      <c r="N188" s="1">
        <f t="shared" si="10"/>
        <v>442910.02</v>
      </c>
      <c r="O188" s="1">
        <f t="shared" si="11"/>
        <v>335047.37999999989</v>
      </c>
    </row>
    <row r="189" spans="1:15" ht="36" x14ac:dyDescent="0.55000000000000004">
      <c r="A189" s="1" t="s">
        <v>25</v>
      </c>
      <c r="B189" s="1" t="s">
        <v>37</v>
      </c>
      <c r="C189" s="1" t="s">
        <v>23</v>
      </c>
      <c r="D189" s="1" t="s">
        <v>7</v>
      </c>
      <c r="E189" s="3">
        <v>44085</v>
      </c>
      <c r="F189" s="3">
        <f>WORKDAY.INTL(E189,10,11,'Holiday list'!$C$2:$C$76)</f>
        <v>44098</v>
      </c>
      <c r="G189" s="1">
        <v>637448060</v>
      </c>
      <c r="H189" s="3">
        <v>44089</v>
      </c>
      <c r="I189" s="11">
        <f>NETWORKDAYS.INTL(E189,H189,11,'Holiday list'!$C$2:$C$76)</f>
        <v>4</v>
      </c>
      <c r="J189" s="1">
        <v>3901</v>
      </c>
      <c r="K189" s="1">
        <v>81.73</v>
      </c>
      <c r="L189" s="1">
        <v>56.67</v>
      </c>
      <c r="M189" s="1">
        <f t="shared" si="9"/>
        <v>318828.73000000004</v>
      </c>
      <c r="N189" s="1">
        <f t="shared" si="10"/>
        <v>221069.67</v>
      </c>
      <c r="O189" s="1">
        <f t="shared" si="11"/>
        <v>97759.060000000027</v>
      </c>
    </row>
    <row r="190" spans="1:15" ht="36" x14ac:dyDescent="0.55000000000000004">
      <c r="A190" s="1" t="s">
        <v>27</v>
      </c>
      <c r="B190" s="1" t="s">
        <v>24</v>
      </c>
      <c r="C190" s="1" t="s">
        <v>23</v>
      </c>
      <c r="D190" s="1" t="s">
        <v>8</v>
      </c>
      <c r="E190" s="3">
        <v>43898</v>
      </c>
      <c r="F190" s="3">
        <f>WORKDAY.INTL(E190,10,11,'Holiday list'!$C$2:$C$76)</f>
        <v>43913</v>
      </c>
      <c r="G190" s="1">
        <v>298856723</v>
      </c>
      <c r="H190" s="3">
        <v>43924</v>
      </c>
      <c r="I190" s="11">
        <f>NETWORKDAYS.INTL(E190,H190,11,'Holiday list'!$C$2:$C$76)</f>
        <v>18</v>
      </c>
      <c r="J190" s="1">
        <v>7200</v>
      </c>
      <c r="K190" s="1">
        <v>255.28</v>
      </c>
      <c r="L190" s="1">
        <v>159.41999999999999</v>
      </c>
      <c r="M190" s="1">
        <f t="shared" si="9"/>
        <v>1838016</v>
      </c>
      <c r="N190" s="1">
        <f t="shared" si="10"/>
        <v>1147824</v>
      </c>
      <c r="O190" s="1">
        <f t="shared" si="11"/>
        <v>690192</v>
      </c>
    </row>
    <row r="191" spans="1:15" ht="36" x14ac:dyDescent="0.55000000000000004">
      <c r="A191" s="1" t="s">
        <v>29</v>
      </c>
      <c r="B191" s="1" t="s">
        <v>34</v>
      </c>
      <c r="C191" s="1" t="s">
        <v>20</v>
      </c>
      <c r="D191" s="1" t="s">
        <v>7</v>
      </c>
      <c r="E191" s="3">
        <v>43858</v>
      </c>
      <c r="F191" s="3">
        <f>WORKDAY.INTL(E191,10,11,'Holiday list'!$C$2:$C$76)</f>
        <v>43871</v>
      </c>
      <c r="G191" s="1">
        <v>299921452</v>
      </c>
      <c r="H191" s="3">
        <v>43884</v>
      </c>
      <c r="I191" s="11">
        <f>NETWORKDAYS.INTL(E191,H191,11,'Holiday list'!$C$2:$C$76)</f>
        <v>18</v>
      </c>
      <c r="J191" s="1">
        <v>2278</v>
      </c>
      <c r="K191" s="1">
        <v>668.27</v>
      </c>
      <c r="L191" s="1">
        <v>502.54</v>
      </c>
      <c r="M191" s="1">
        <f t="shared" si="9"/>
        <v>1522319.06</v>
      </c>
      <c r="N191" s="1">
        <f t="shared" si="10"/>
        <v>1144786.1200000001</v>
      </c>
      <c r="O191" s="1">
        <f t="shared" si="11"/>
        <v>377532.93999999994</v>
      </c>
    </row>
    <row r="192" spans="1:15" ht="36" x14ac:dyDescent="0.55000000000000004">
      <c r="A192" s="1" t="s">
        <v>25</v>
      </c>
      <c r="B192" s="1" t="s">
        <v>37</v>
      </c>
      <c r="C192" s="1" t="s">
        <v>20</v>
      </c>
      <c r="D192" s="1" t="s">
        <v>5</v>
      </c>
      <c r="E192" s="3">
        <v>44038</v>
      </c>
      <c r="F192" s="3">
        <f>WORKDAY.INTL(E192,10,11,'Holiday list'!$C$2:$C$76)</f>
        <v>44051</v>
      </c>
      <c r="G192" s="1">
        <v>496941077</v>
      </c>
      <c r="H192" s="3">
        <v>44041</v>
      </c>
      <c r="I192" s="11">
        <f>NETWORKDAYS.INTL(E192,H192,11,'Holiday list'!$C$2:$C$76)</f>
        <v>3</v>
      </c>
      <c r="J192" s="1">
        <v>4763</v>
      </c>
      <c r="K192" s="1">
        <v>81.73</v>
      </c>
      <c r="L192" s="1">
        <v>56.67</v>
      </c>
      <c r="M192" s="1">
        <f t="shared" si="9"/>
        <v>389279.99</v>
      </c>
      <c r="N192" s="1">
        <f t="shared" si="10"/>
        <v>269919.21000000002</v>
      </c>
      <c r="O192" s="1">
        <f t="shared" si="11"/>
        <v>119360.77999999997</v>
      </c>
    </row>
    <row r="193" spans="1:15" ht="36" x14ac:dyDescent="0.55000000000000004">
      <c r="A193" s="1" t="s">
        <v>25</v>
      </c>
      <c r="B193" s="1" t="s">
        <v>33</v>
      </c>
      <c r="C193" s="1" t="s">
        <v>23</v>
      </c>
      <c r="D193" s="1" t="s">
        <v>7</v>
      </c>
      <c r="E193" s="3">
        <v>44006</v>
      </c>
      <c r="F193" s="3">
        <f>WORKDAY.INTL(E193,10,11,'Holiday list'!$C$2:$C$76)</f>
        <v>44018</v>
      </c>
      <c r="G193" s="1">
        <v>366526925</v>
      </c>
      <c r="H193" s="3">
        <v>44026</v>
      </c>
      <c r="I193" s="11">
        <f>NETWORKDAYS.INTL(E193,H193,11,'Holiday list'!$C$2:$C$76)</f>
        <v>18</v>
      </c>
      <c r="J193" s="1">
        <v>2317</v>
      </c>
      <c r="K193" s="1">
        <v>152.58000000000001</v>
      </c>
      <c r="L193" s="1">
        <v>97.44</v>
      </c>
      <c r="M193" s="1">
        <f t="shared" si="9"/>
        <v>353527.86000000004</v>
      </c>
      <c r="N193" s="1">
        <f t="shared" si="10"/>
        <v>225768.47999999998</v>
      </c>
      <c r="O193" s="1">
        <f t="shared" si="11"/>
        <v>127759.38000000006</v>
      </c>
    </row>
    <row r="194" spans="1:15" ht="36" x14ac:dyDescent="0.55000000000000004">
      <c r="A194" s="1" t="s">
        <v>32</v>
      </c>
      <c r="B194" s="1" t="s">
        <v>38</v>
      </c>
      <c r="C194" s="1" t="s">
        <v>20</v>
      </c>
      <c r="D194" s="1" t="s">
        <v>5</v>
      </c>
      <c r="E194" s="3">
        <v>44061</v>
      </c>
      <c r="F194" s="3">
        <f>WORKDAY.INTL(E194,10,11,'Holiday list'!$C$2:$C$76)</f>
        <v>44075</v>
      </c>
      <c r="G194" s="1">
        <v>355602824</v>
      </c>
      <c r="H194" s="3">
        <v>44089</v>
      </c>
      <c r="I194" s="11">
        <f>NETWORKDAYS.INTL(E194,H194,11,'Holiday list'!$C$2:$C$76)</f>
        <v>23</v>
      </c>
      <c r="J194" s="1">
        <v>9633</v>
      </c>
      <c r="K194" s="1">
        <v>421.89</v>
      </c>
      <c r="L194" s="1">
        <v>364.69</v>
      </c>
      <c r="M194" s="1">
        <f t="shared" si="9"/>
        <v>4064066.3699999996</v>
      </c>
      <c r="N194" s="1">
        <f t="shared" si="10"/>
        <v>3513058.77</v>
      </c>
      <c r="O194" s="1">
        <f t="shared" si="11"/>
        <v>551007.59999999963</v>
      </c>
    </row>
    <row r="195" spans="1:15" ht="36" x14ac:dyDescent="0.55000000000000004">
      <c r="A195" s="1" t="s">
        <v>27</v>
      </c>
      <c r="B195" s="1" t="s">
        <v>22</v>
      </c>
      <c r="C195" s="1" t="s">
        <v>23</v>
      </c>
      <c r="D195" s="1" t="s">
        <v>6</v>
      </c>
      <c r="E195" s="3">
        <v>43901</v>
      </c>
      <c r="F195" s="3">
        <f>WORKDAY.INTL(E195,10,11,'Holiday list'!$C$2:$C$76)</f>
        <v>43914</v>
      </c>
      <c r="G195" s="1">
        <v>531405103</v>
      </c>
      <c r="H195" s="3">
        <v>43940</v>
      </c>
      <c r="I195" s="11">
        <f>NETWORKDAYS.INTL(E195,H195,11,'Holiday list'!$C$2:$C$76)</f>
        <v>26</v>
      </c>
      <c r="J195" s="1">
        <v>3434</v>
      </c>
      <c r="K195" s="1">
        <v>154.06</v>
      </c>
      <c r="L195" s="1">
        <v>90.93</v>
      </c>
      <c r="M195" s="1">
        <f t="shared" si="9"/>
        <v>529042.04</v>
      </c>
      <c r="N195" s="1">
        <f t="shared" si="10"/>
        <v>312253.62</v>
      </c>
      <c r="O195" s="1">
        <f t="shared" si="11"/>
        <v>216788.42000000004</v>
      </c>
    </row>
    <row r="196" spans="1:15" ht="36" x14ac:dyDescent="0.55000000000000004">
      <c r="A196" s="1" t="s">
        <v>32</v>
      </c>
      <c r="B196" s="1" t="s">
        <v>22</v>
      </c>
      <c r="C196" s="1" t="s">
        <v>20</v>
      </c>
      <c r="D196" s="1" t="s">
        <v>5</v>
      </c>
      <c r="E196" s="3">
        <v>43844</v>
      </c>
      <c r="F196" s="3">
        <f>WORKDAY.INTL(E196,10,11,'Holiday list'!$C$2:$C$76)</f>
        <v>43858</v>
      </c>
      <c r="G196" s="1">
        <v>131482589</v>
      </c>
      <c r="H196" s="3">
        <v>43850</v>
      </c>
      <c r="I196" s="11">
        <f>NETWORKDAYS.INTL(E196,H196,11,'Holiday list'!$C$2:$C$76)</f>
        <v>4</v>
      </c>
      <c r="J196" s="1">
        <v>7475</v>
      </c>
      <c r="K196" s="1">
        <v>154.06</v>
      </c>
      <c r="L196" s="1">
        <v>90.93</v>
      </c>
      <c r="M196" s="1">
        <f t="shared" si="9"/>
        <v>1151598.5</v>
      </c>
      <c r="N196" s="1">
        <f t="shared" si="10"/>
        <v>679701.75</v>
      </c>
      <c r="O196" s="1">
        <f t="shared" si="11"/>
        <v>471896.75</v>
      </c>
    </row>
    <row r="197" spans="1:15" ht="36" x14ac:dyDescent="0.55000000000000004">
      <c r="A197" s="1" t="s">
        <v>27</v>
      </c>
      <c r="B197" s="1" t="s">
        <v>26</v>
      </c>
      <c r="C197" s="1" t="s">
        <v>23</v>
      </c>
      <c r="D197" s="1" t="s">
        <v>7</v>
      </c>
      <c r="E197" s="3">
        <v>43871</v>
      </c>
      <c r="F197" s="3">
        <f>WORKDAY.INTL(E197,10,11,'Holiday list'!$C$2:$C$76)</f>
        <v>43887</v>
      </c>
      <c r="G197" s="1">
        <v>713696610</v>
      </c>
      <c r="H197" s="3">
        <v>43918</v>
      </c>
      <c r="I197" s="11">
        <f>NETWORKDAYS.INTL(E197,H197,11,'Holiday list'!$C$2:$C$76)</f>
        <v>34</v>
      </c>
      <c r="J197" s="1">
        <v>7542</v>
      </c>
      <c r="K197" s="1">
        <v>205.7</v>
      </c>
      <c r="L197" s="1">
        <v>117.11</v>
      </c>
      <c r="M197" s="1">
        <f t="shared" si="9"/>
        <v>1551389.4</v>
      </c>
      <c r="N197" s="1">
        <f t="shared" si="10"/>
        <v>883243.62</v>
      </c>
      <c r="O197" s="1">
        <f t="shared" si="11"/>
        <v>668145.77999999991</v>
      </c>
    </row>
    <row r="198" spans="1:15" ht="36" x14ac:dyDescent="0.55000000000000004">
      <c r="A198" s="1" t="s">
        <v>29</v>
      </c>
      <c r="B198" s="1" t="s">
        <v>22</v>
      </c>
      <c r="C198" s="1" t="s">
        <v>23</v>
      </c>
      <c r="D198" s="1" t="s">
        <v>6</v>
      </c>
      <c r="E198" s="3">
        <v>43851</v>
      </c>
      <c r="F198" s="3">
        <f>WORKDAY.INTL(E198,10,11,'Holiday list'!$C$2:$C$76)</f>
        <v>43865</v>
      </c>
      <c r="G198" s="1">
        <v>306220996</v>
      </c>
      <c r="H198" s="3">
        <v>43860</v>
      </c>
      <c r="I198" s="11">
        <f>NETWORKDAYS.INTL(E198,H198,11,'Holiday list'!$C$2:$C$76)</f>
        <v>7</v>
      </c>
      <c r="J198" s="1">
        <v>6452</v>
      </c>
      <c r="K198" s="1">
        <v>154.06</v>
      </c>
      <c r="L198" s="1">
        <v>90.93</v>
      </c>
      <c r="M198" s="1">
        <f t="shared" si="9"/>
        <v>993995.12</v>
      </c>
      <c r="N198" s="1">
        <f t="shared" si="10"/>
        <v>586680.36</v>
      </c>
      <c r="O198" s="1">
        <f t="shared" si="11"/>
        <v>407314.76</v>
      </c>
    </row>
    <row r="199" spans="1:15" ht="36" x14ac:dyDescent="0.55000000000000004">
      <c r="A199" s="1" t="s">
        <v>32</v>
      </c>
      <c r="B199" s="1" t="s">
        <v>34</v>
      </c>
      <c r="C199" s="1" t="s">
        <v>20</v>
      </c>
      <c r="D199" s="1" t="s">
        <v>7</v>
      </c>
      <c r="E199" s="3">
        <v>43889</v>
      </c>
      <c r="F199" s="3">
        <f>WORKDAY.INTL(E199,10,11,'Holiday list'!$C$2:$C$76)</f>
        <v>43903</v>
      </c>
      <c r="G199" s="1">
        <v>157542073</v>
      </c>
      <c r="H199" s="3">
        <v>43905</v>
      </c>
      <c r="I199" s="11">
        <f>NETWORKDAYS.INTL(E199,H199,11,'Holiday list'!$C$2:$C$76)</f>
        <v>12</v>
      </c>
      <c r="J199" s="1">
        <v>9055</v>
      </c>
      <c r="K199" s="1">
        <v>668.27</v>
      </c>
      <c r="L199" s="1">
        <v>502.54</v>
      </c>
      <c r="M199" s="1">
        <f t="shared" si="9"/>
        <v>6051184.8499999996</v>
      </c>
      <c r="N199" s="1">
        <f t="shared" si="10"/>
        <v>4550499.7</v>
      </c>
      <c r="O199" s="1">
        <f t="shared" si="11"/>
        <v>1500685.1499999994</v>
      </c>
    </row>
    <row r="200" spans="1:15" ht="36" x14ac:dyDescent="0.55000000000000004">
      <c r="A200" s="1" t="s">
        <v>27</v>
      </c>
      <c r="B200" s="1" t="s">
        <v>37</v>
      </c>
      <c r="C200" s="1" t="s">
        <v>23</v>
      </c>
      <c r="D200" s="1" t="s">
        <v>7</v>
      </c>
      <c r="E200" s="3">
        <v>43879</v>
      </c>
      <c r="F200" s="3">
        <f>WORKDAY.INTL(E200,10,11,'Holiday list'!$C$2:$C$76)</f>
        <v>43893</v>
      </c>
      <c r="G200" s="1">
        <v>686458671</v>
      </c>
      <c r="H200" s="3">
        <v>43898</v>
      </c>
      <c r="I200" s="11">
        <f>NETWORKDAYS.INTL(E200,H200,11,'Holiday list'!$C$2:$C$76)</f>
        <v>14</v>
      </c>
      <c r="J200" s="1">
        <v>7230</v>
      </c>
      <c r="K200" s="1">
        <v>81.73</v>
      </c>
      <c r="L200" s="1">
        <v>56.67</v>
      </c>
      <c r="M200" s="1">
        <f t="shared" si="9"/>
        <v>590907.9</v>
      </c>
      <c r="N200" s="1">
        <f t="shared" si="10"/>
        <v>409724.10000000003</v>
      </c>
      <c r="O200" s="1">
        <f t="shared" si="11"/>
        <v>181183.8</v>
      </c>
    </row>
    <row r="201" spans="1:15" ht="36" x14ac:dyDescent="0.55000000000000004">
      <c r="A201" s="1" t="s">
        <v>27</v>
      </c>
      <c r="B201" s="1" t="s">
        <v>35</v>
      </c>
      <c r="C201" s="1" t="s">
        <v>23</v>
      </c>
      <c r="D201" s="1" t="s">
        <v>5</v>
      </c>
      <c r="E201" s="3">
        <v>43996</v>
      </c>
      <c r="F201" s="3">
        <f>WORKDAY.INTL(E201,10,11,'Holiday list'!$C$2:$C$76)</f>
        <v>44008</v>
      </c>
      <c r="G201" s="1">
        <v>132082116</v>
      </c>
      <c r="H201" s="3">
        <v>44034</v>
      </c>
      <c r="I201" s="11">
        <f>NETWORKDAYS.INTL(E201,H201,11,'Holiday list'!$C$2:$C$76)</f>
        <v>32</v>
      </c>
      <c r="J201" s="1">
        <v>4888</v>
      </c>
      <c r="K201" s="1">
        <v>651.21</v>
      </c>
      <c r="L201" s="1">
        <v>524.96</v>
      </c>
      <c r="M201" s="1">
        <f t="shared" si="9"/>
        <v>3183114.48</v>
      </c>
      <c r="N201" s="1">
        <f t="shared" si="10"/>
        <v>2566004.48</v>
      </c>
      <c r="O201" s="1">
        <f t="shared" si="11"/>
        <v>617110</v>
      </c>
    </row>
    <row r="202" spans="1:15" ht="36" x14ac:dyDescent="0.55000000000000004">
      <c r="A202" s="1" t="s">
        <v>29</v>
      </c>
      <c r="B202" s="1" t="s">
        <v>30</v>
      </c>
      <c r="C202" s="1" t="s">
        <v>23</v>
      </c>
      <c r="D202" s="1" t="s">
        <v>7</v>
      </c>
      <c r="E202" s="3">
        <v>43895</v>
      </c>
      <c r="F202" s="3">
        <f>WORKDAY.INTL(E202,10,11,'Holiday list'!$C$2:$C$76)</f>
        <v>43909</v>
      </c>
      <c r="G202" s="1">
        <v>403836238</v>
      </c>
      <c r="H202" s="3">
        <v>43924</v>
      </c>
      <c r="I202" s="11">
        <f>NETWORKDAYS.INTL(E202,H202,11,'Holiday list'!$C$2:$C$76)</f>
        <v>21</v>
      </c>
      <c r="J202" s="1">
        <v>2972</v>
      </c>
      <c r="K202" s="1">
        <v>109.28</v>
      </c>
      <c r="L202" s="1">
        <v>35.840000000000003</v>
      </c>
      <c r="M202" s="1">
        <f t="shared" si="9"/>
        <v>324780.15999999997</v>
      </c>
      <c r="N202" s="1">
        <f t="shared" si="10"/>
        <v>106516.48000000001</v>
      </c>
      <c r="O202" s="1">
        <f t="shared" si="11"/>
        <v>218263.67999999996</v>
      </c>
    </row>
    <row r="203" spans="1:15" ht="36" x14ac:dyDescent="0.55000000000000004">
      <c r="A203" s="1" t="s">
        <v>29</v>
      </c>
      <c r="B203" s="1" t="s">
        <v>34</v>
      </c>
      <c r="C203" s="1" t="s">
        <v>23</v>
      </c>
      <c r="D203" s="1" t="s">
        <v>6</v>
      </c>
      <c r="E203" s="3">
        <v>43931</v>
      </c>
      <c r="F203" s="3">
        <f>WORKDAY.INTL(E203,10,11,'Holiday list'!$C$2:$C$76)</f>
        <v>43945</v>
      </c>
      <c r="G203" s="1">
        <v>331457364</v>
      </c>
      <c r="H203" s="3">
        <v>43944</v>
      </c>
      <c r="I203" s="11">
        <f>NETWORKDAYS.INTL(E203,H203,11,'Holiday list'!$C$2:$C$76)</f>
        <v>9</v>
      </c>
      <c r="J203" s="1">
        <v>4455</v>
      </c>
      <c r="K203" s="1">
        <v>668.27</v>
      </c>
      <c r="L203" s="1">
        <v>502.54</v>
      </c>
      <c r="M203" s="1">
        <f t="shared" si="9"/>
        <v>2977142.85</v>
      </c>
      <c r="N203" s="1">
        <f t="shared" si="10"/>
        <v>2238815.7000000002</v>
      </c>
      <c r="O203" s="1">
        <f t="shared" si="11"/>
        <v>738327.14999999991</v>
      </c>
    </row>
    <row r="204" spans="1:15" ht="36" x14ac:dyDescent="0.55000000000000004">
      <c r="A204" s="1" t="s">
        <v>32</v>
      </c>
      <c r="B204" s="1" t="s">
        <v>38</v>
      </c>
      <c r="C204" s="1" t="s">
        <v>23</v>
      </c>
      <c r="D204" s="1" t="s">
        <v>8</v>
      </c>
      <c r="E204" s="3">
        <v>44038</v>
      </c>
      <c r="F204" s="3">
        <f>WORKDAY.INTL(E204,10,11,'Holiday list'!$C$2:$C$76)</f>
        <v>44051</v>
      </c>
      <c r="G204" s="1">
        <v>614994323</v>
      </c>
      <c r="H204" s="3">
        <v>44086</v>
      </c>
      <c r="I204" s="11">
        <f>NETWORKDAYS.INTL(E204,H204,11,'Holiday list'!$C$2:$C$76)</f>
        <v>35</v>
      </c>
      <c r="J204" s="1">
        <v>9341</v>
      </c>
      <c r="K204" s="1">
        <v>421.89</v>
      </c>
      <c r="L204" s="1">
        <v>364.69</v>
      </c>
      <c r="M204" s="1">
        <f t="shared" si="9"/>
        <v>3940874.4899999998</v>
      </c>
      <c r="N204" s="1">
        <f t="shared" si="10"/>
        <v>3406569.29</v>
      </c>
      <c r="O204" s="1">
        <f t="shared" si="11"/>
        <v>534305.19999999972</v>
      </c>
    </row>
    <row r="205" spans="1:15" ht="36" x14ac:dyDescent="0.55000000000000004">
      <c r="A205" s="1" t="s">
        <v>29</v>
      </c>
      <c r="B205" s="1" t="s">
        <v>28</v>
      </c>
      <c r="C205" s="1" t="s">
        <v>20</v>
      </c>
      <c r="D205" s="1" t="s">
        <v>7</v>
      </c>
      <c r="E205" s="3">
        <v>44123</v>
      </c>
      <c r="F205" s="3">
        <f>WORKDAY.INTL(E205,10,11,'Holiday list'!$C$2:$C$76)</f>
        <v>44141</v>
      </c>
      <c r="G205" s="1">
        <v>674808442</v>
      </c>
      <c r="H205" s="3">
        <v>44128</v>
      </c>
      <c r="I205" s="11">
        <f>NETWORKDAYS.INTL(E205,H205,11,'Holiday list'!$C$2:$C$76)</f>
        <v>3</v>
      </c>
      <c r="J205" s="1">
        <v>9669</v>
      </c>
      <c r="K205" s="1">
        <v>9.33</v>
      </c>
      <c r="L205" s="1">
        <v>6.92</v>
      </c>
      <c r="M205" s="1">
        <f t="shared" si="9"/>
        <v>90211.77</v>
      </c>
      <c r="N205" s="1">
        <f t="shared" si="10"/>
        <v>66909.48</v>
      </c>
      <c r="O205" s="1">
        <f t="shared" si="11"/>
        <v>23302.290000000008</v>
      </c>
    </row>
    <row r="206" spans="1:15" ht="36" x14ac:dyDescent="0.55000000000000004">
      <c r="A206" s="1" t="s">
        <v>29</v>
      </c>
      <c r="B206" s="1" t="s">
        <v>24</v>
      </c>
      <c r="C206" s="1" t="s">
        <v>20</v>
      </c>
      <c r="D206" s="1" t="s">
        <v>7</v>
      </c>
      <c r="E206" s="3">
        <v>44143</v>
      </c>
      <c r="F206" s="3">
        <f>WORKDAY.INTL(E206,10,11,'Holiday list'!$C$2:$C$76)</f>
        <v>44158</v>
      </c>
      <c r="G206" s="1">
        <v>901573550</v>
      </c>
      <c r="H206" s="3">
        <v>44188</v>
      </c>
      <c r="I206" s="11">
        <f>NETWORKDAYS.INTL(E206,H206,11,'Holiday list'!$C$2:$C$76)</f>
        <v>31</v>
      </c>
      <c r="J206" s="1">
        <v>4503</v>
      </c>
      <c r="K206" s="1">
        <v>255.28</v>
      </c>
      <c r="L206" s="1">
        <v>159.41999999999999</v>
      </c>
      <c r="M206" s="1">
        <f t="shared" si="9"/>
        <v>1149525.8400000001</v>
      </c>
      <c r="N206" s="1">
        <f t="shared" si="10"/>
        <v>717868.25999999989</v>
      </c>
      <c r="O206" s="1">
        <f t="shared" si="11"/>
        <v>431657.58000000019</v>
      </c>
    </row>
    <row r="207" spans="1:15" ht="36" x14ac:dyDescent="0.55000000000000004">
      <c r="A207" s="1" t="s">
        <v>27</v>
      </c>
      <c r="B207" s="1" t="s">
        <v>30</v>
      </c>
      <c r="C207" s="1" t="s">
        <v>23</v>
      </c>
      <c r="D207" s="1" t="s">
        <v>7</v>
      </c>
      <c r="E207" s="3">
        <v>43921</v>
      </c>
      <c r="F207" s="3">
        <f>WORKDAY.INTL(E207,10,11,'Holiday list'!$C$2:$C$76)</f>
        <v>43939</v>
      </c>
      <c r="G207" s="1">
        <v>406275975</v>
      </c>
      <c r="H207" s="3">
        <v>43961</v>
      </c>
      <c r="I207" s="11">
        <f>NETWORKDAYS.INTL(E207,H207,11,'Holiday list'!$C$2:$C$76)</f>
        <v>27</v>
      </c>
      <c r="J207" s="1">
        <v>4944</v>
      </c>
      <c r="K207" s="1">
        <v>109.28</v>
      </c>
      <c r="L207" s="1">
        <v>35.840000000000003</v>
      </c>
      <c r="M207" s="1">
        <f t="shared" si="9"/>
        <v>540280.31999999995</v>
      </c>
      <c r="N207" s="1">
        <f t="shared" si="10"/>
        <v>177192.96000000002</v>
      </c>
      <c r="O207" s="1">
        <f t="shared" si="11"/>
        <v>363087.35999999993</v>
      </c>
    </row>
    <row r="208" spans="1:15" ht="36" x14ac:dyDescent="0.55000000000000004">
      <c r="A208" s="1" t="s">
        <v>27</v>
      </c>
      <c r="B208" s="1" t="s">
        <v>22</v>
      </c>
      <c r="C208" s="1" t="s">
        <v>23</v>
      </c>
      <c r="D208" s="1" t="s">
        <v>6</v>
      </c>
      <c r="E208" s="3">
        <v>44061</v>
      </c>
      <c r="F208" s="3">
        <f>WORKDAY.INTL(E208,10,11,'Holiday list'!$C$2:$C$76)</f>
        <v>44075</v>
      </c>
      <c r="G208" s="1">
        <v>170214545</v>
      </c>
      <c r="H208" s="3">
        <v>44062</v>
      </c>
      <c r="I208" s="11">
        <f>NETWORKDAYS.INTL(E208,H208,11,'Holiday list'!$C$2:$C$76)</f>
        <v>2</v>
      </c>
      <c r="J208" s="1">
        <v>9121</v>
      </c>
      <c r="K208" s="1">
        <v>154.06</v>
      </c>
      <c r="L208" s="1">
        <v>90.93</v>
      </c>
      <c r="M208" s="1">
        <f t="shared" si="9"/>
        <v>1405181.26</v>
      </c>
      <c r="N208" s="1">
        <f t="shared" si="10"/>
        <v>829372.53</v>
      </c>
      <c r="O208" s="1">
        <f t="shared" si="11"/>
        <v>575808.73</v>
      </c>
    </row>
    <row r="209" spans="1:15" ht="36" x14ac:dyDescent="0.55000000000000004">
      <c r="A209" s="1" t="s">
        <v>27</v>
      </c>
      <c r="B209" s="1" t="s">
        <v>37</v>
      </c>
      <c r="C209" s="1" t="s">
        <v>20</v>
      </c>
      <c r="D209" s="1" t="s">
        <v>6</v>
      </c>
      <c r="E209" s="3">
        <v>43833</v>
      </c>
      <c r="F209" s="3">
        <f>WORKDAY.INTL(E209,10,11,'Holiday list'!$C$2:$C$76)</f>
        <v>43847</v>
      </c>
      <c r="G209" s="1">
        <v>795000588</v>
      </c>
      <c r="H209" s="3">
        <v>43838</v>
      </c>
      <c r="I209" s="11">
        <f>NETWORKDAYS.INTL(E209,H209,11,'Holiday list'!$C$2:$C$76)</f>
        <v>5</v>
      </c>
      <c r="J209" s="1">
        <v>7196</v>
      </c>
      <c r="K209" s="1">
        <v>81.73</v>
      </c>
      <c r="L209" s="1">
        <v>56.67</v>
      </c>
      <c r="M209" s="1">
        <f t="shared" si="9"/>
        <v>588129.08000000007</v>
      </c>
      <c r="N209" s="1">
        <f t="shared" si="10"/>
        <v>407797.32</v>
      </c>
      <c r="O209" s="1">
        <f t="shared" si="11"/>
        <v>180331.76000000007</v>
      </c>
    </row>
    <row r="210" spans="1:15" ht="36" x14ac:dyDescent="0.55000000000000004">
      <c r="A210" s="1" t="s">
        <v>27</v>
      </c>
      <c r="B210" s="1" t="s">
        <v>28</v>
      </c>
      <c r="C210" s="1" t="s">
        <v>20</v>
      </c>
      <c r="D210" s="1" t="s">
        <v>6</v>
      </c>
      <c r="E210" s="3">
        <v>44125</v>
      </c>
      <c r="F210" s="3">
        <f>WORKDAY.INTL(E210,10,11,'Holiday list'!$C$2:$C$76)</f>
        <v>44144</v>
      </c>
      <c r="G210" s="1">
        <v>252557933</v>
      </c>
      <c r="H210" s="3">
        <v>44139</v>
      </c>
      <c r="I210" s="11">
        <f>NETWORKDAYS.INTL(E210,H210,11,'Holiday list'!$C$2:$C$76)</f>
        <v>7</v>
      </c>
      <c r="J210" s="1">
        <v>6360</v>
      </c>
      <c r="K210" s="1">
        <v>9.33</v>
      </c>
      <c r="L210" s="1">
        <v>6.92</v>
      </c>
      <c r="M210" s="1">
        <f t="shared" si="9"/>
        <v>59338.8</v>
      </c>
      <c r="N210" s="1">
        <f t="shared" si="10"/>
        <v>44011.199999999997</v>
      </c>
      <c r="O210" s="1">
        <f t="shared" si="11"/>
        <v>15327.600000000006</v>
      </c>
    </row>
    <row r="211" spans="1:15" ht="36" x14ac:dyDescent="0.55000000000000004">
      <c r="A211" s="1" t="s">
        <v>18</v>
      </c>
      <c r="B211" s="1" t="s">
        <v>24</v>
      </c>
      <c r="C211" s="1" t="s">
        <v>20</v>
      </c>
      <c r="D211" s="1" t="s">
        <v>5</v>
      </c>
      <c r="E211" s="3">
        <v>44175</v>
      </c>
      <c r="F211" s="3">
        <f>WORKDAY.INTL(E211,10,11,'Holiday list'!$C$2:$C$76)</f>
        <v>44193</v>
      </c>
      <c r="G211" s="1">
        <v>635122907</v>
      </c>
      <c r="H211" s="3">
        <v>44178</v>
      </c>
      <c r="I211" s="11">
        <f>NETWORKDAYS.INTL(E211,H211,11,'Holiday list'!$C$2:$C$76)</f>
        <v>2</v>
      </c>
      <c r="J211" s="1">
        <v>5837</v>
      </c>
      <c r="K211" s="1">
        <v>255.28</v>
      </c>
      <c r="L211" s="1">
        <v>159.41999999999999</v>
      </c>
      <c r="M211" s="1">
        <f t="shared" si="9"/>
        <v>1490069.36</v>
      </c>
      <c r="N211" s="1">
        <f t="shared" si="10"/>
        <v>930534.53999999992</v>
      </c>
      <c r="O211" s="1">
        <f t="shared" si="11"/>
        <v>559534.82000000018</v>
      </c>
    </row>
    <row r="212" spans="1:15" ht="36" x14ac:dyDescent="0.55000000000000004">
      <c r="A212" s="1" t="s">
        <v>32</v>
      </c>
      <c r="B212" s="1" t="s">
        <v>22</v>
      </c>
      <c r="C212" s="1" t="s">
        <v>23</v>
      </c>
      <c r="D212" s="1" t="s">
        <v>6</v>
      </c>
      <c r="E212" s="3">
        <v>44055</v>
      </c>
      <c r="F212" s="3">
        <f>WORKDAY.INTL(E212,10,11,'Holiday list'!$C$2:$C$76)</f>
        <v>44069</v>
      </c>
      <c r="G212" s="1">
        <v>505244338</v>
      </c>
      <c r="H212" s="3">
        <v>44093</v>
      </c>
      <c r="I212" s="11">
        <f>NETWORKDAYS.INTL(E212,H212,11,'Holiday list'!$C$2:$C$76)</f>
        <v>30</v>
      </c>
      <c r="J212" s="1">
        <v>1882</v>
      </c>
      <c r="K212" s="1">
        <v>154.06</v>
      </c>
      <c r="L212" s="1">
        <v>90.93</v>
      </c>
      <c r="M212" s="1">
        <f t="shared" si="9"/>
        <v>289940.92</v>
      </c>
      <c r="N212" s="1">
        <f t="shared" si="10"/>
        <v>171130.26</v>
      </c>
      <c r="O212" s="1">
        <f t="shared" si="11"/>
        <v>118810.65999999997</v>
      </c>
    </row>
    <row r="213" spans="1:15" ht="36" x14ac:dyDescent="0.55000000000000004">
      <c r="A213" s="1" t="s">
        <v>29</v>
      </c>
      <c r="B213" s="1" t="s">
        <v>30</v>
      </c>
      <c r="C213" s="1" t="s">
        <v>20</v>
      </c>
      <c r="D213" s="1" t="s">
        <v>8</v>
      </c>
      <c r="E213" s="3">
        <v>43913</v>
      </c>
      <c r="F213" s="3">
        <f>WORKDAY.INTL(E213,10,11,'Holiday list'!$C$2:$C$76)</f>
        <v>43928</v>
      </c>
      <c r="G213" s="1">
        <v>745783555</v>
      </c>
      <c r="H213" s="3">
        <v>43960</v>
      </c>
      <c r="I213" s="11">
        <f>NETWORKDAYS.INTL(E213,H213,11,'Holiday list'!$C$2:$C$76)</f>
        <v>33</v>
      </c>
      <c r="J213" s="1">
        <v>2782</v>
      </c>
      <c r="K213" s="1">
        <v>109.28</v>
      </c>
      <c r="L213" s="1">
        <v>35.840000000000003</v>
      </c>
      <c r="M213" s="1">
        <f t="shared" si="9"/>
        <v>304016.96000000002</v>
      </c>
      <c r="N213" s="1">
        <f t="shared" si="10"/>
        <v>99706.880000000005</v>
      </c>
      <c r="O213" s="1">
        <f t="shared" si="11"/>
        <v>204310.08000000002</v>
      </c>
    </row>
    <row r="214" spans="1:15" ht="36" x14ac:dyDescent="0.55000000000000004">
      <c r="A214" s="1" t="s">
        <v>32</v>
      </c>
      <c r="B214" s="1" t="s">
        <v>33</v>
      </c>
      <c r="C214" s="1" t="s">
        <v>20</v>
      </c>
      <c r="D214" s="1" t="s">
        <v>5</v>
      </c>
      <c r="E214" s="3">
        <v>43948</v>
      </c>
      <c r="F214" s="3">
        <f>WORKDAY.INTL(E214,10,11,'Holiday list'!$C$2:$C$76)</f>
        <v>43962</v>
      </c>
      <c r="G214" s="1">
        <v>509914386</v>
      </c>
      <c r="H214" s="3">
        <v>43993</v>
      </c>
      <c r="I214" s="11">
        <f>NETWORKDAYS.INTL(E214,H214,11,'Holiday list'!$C$2:$C$76)</f>
        <v>36</v>
      </c>
      <c r="J214" s="1">
        <v>3853</v>
      </c>
      <c r="K214" s="1">
        <v>152.58000000000001</v>
      </c>
      <c r="L214" s="1">
        <v>97.44</v>
      </c>
      <c r="M214" s="1">
        <f t="shared" si="9"/>
        <v>587890.74</v>
      </c>
      <c r="N214" s="1">
        <f t="shared" si="10"/>
        <v>375436.32</v>
      </c>
      <c r="O214" s="1">
        <f t="shared" si="11"/>
        <v>212454.41999999998</v>
      </c>
    </row>
    <row r="215" spans="1:15" ht="36" x14ac:dyDescent="0.55000000000000004">
      <c r="A215" s="1" t="s">
        <v>18</v>
      </c>
      <c r="B215" s="1" t="s">
        <v>34</v>
      </c>
      <c r="C215" s="1" t="s">
        <v>23</v>
      </c>
      <c r="D215" s="1" t="s">
        <v>5</v>
      </c>
      <c r="E215" s="3">
        <v>43859</v>
      </c>
      <c r="F215" s="3">
        <f>WORKDAY.INTL(E215,10,11,'Holiday list'!$C$2:$C$76)</f>
        <v>43871</v>
      </c>
      <c r="G215" s="1">
        <v>371123158</v>
      </c>
      <c r="H215" s="3">
        <v>43870</v>
      </c>
      <c r="I215" s="11">
        <f>NETWORKDAYS.INTL(E215,H215,11,'Holiday list'!$C$2:$C$76)</f>
        <v>9</v>
      </c>
      <c r="J215" s="1">
        <v>2445</v>
      </c>
      <c r="K215" s="1">
        <v>668.27</v>
      </c>
      <c r="L215" s="1">
        <v>502.54</v>
      </c>
      <c r="M215" s="1">
        <f t="shared" si="9"/>
        <v>1633920.15</v>
      </c>
      <c r="N215" s="1">
        <f t="shared" si="10"/>
        <v>1228710.3</v>
      </c>
      <c r="O215" s="1">
        <f t="shared" si="11"/>
        <v>405209.84999999986</v>
      </c>
    </row>
    <row r="216" spans="1:15" ht="36" x14ac:dyDescent="0.55000000000000004">
      <c r="A216" s="1" t="s">
        <v>29</v>
      </c>
      <c r="B216" s="1" t="s">
        <v>34</v>
      </c>
      <c r="C216" s="1" t="s">
        <v>23</v>
      </c>
      <c r="D216" s="1" t="s">
        <v>8</v>
      </c>
      <c r="E216" s="3">
        <v>44178</v>
      </c>
      <c r="F216" s="3">
        <f>WORKDAY.INTL(E216,10,11,'Holiday list'!$C$2:$C$76)</f>
        <v>44194</v>
      </c>
      <c r="G216" s="1">
        <v>973208701</v>
      </c>
      <c r="H216" s="3">
        <v>44193</v>
      </c>
      <c r="I216" s="11">
        <f>NETWORKDAYS.INTL(E216,H216,11,'Holiday list'!$C$2:$C$76)</f>
        <v>9</v>
      </c>
      <c r="J216" s="1">
        <v>2936</v>
      </c>
      <c r="K216" s="1">
        <v>668.27</v>
      </c>
      <c r="L216" s="1">
        <v>502.54</v>
      </c>
      <c r="M216" s="1">
        <f t="shared" si="9"/>
        <v>1962040.72</v>
      </c>
      <c r="N216" s="1">
        <f t="shared" si="10"/>
        <v>1475457.44</v>
      </c>
      <c r="O216" s="1">
        <f t="shared" si="11"/>
        <v>486583.28</v>
      </c>
    </row>
    <row r="217" spans="1:15" ht="36" x14ac:dyDescent="0.55000000000000004">
      <c r="A217" s="1" t="s">
        <v>25</v>
      </c>
      <c r="B217" s="1" t="s">
        <v>24</v>
      </c>
      <c r="C217" s="1" t="s">
        <v>23</v>
      </c>
      <c r="D217" s="1" t="s">
        <v>7</v>
      </c>
      <c r="E217" s="3">
        <v>44156</v>
      </c>
      <c r="F217" s="3">
        <f>WORKDAY.INTL(E217,10,11,'Holiday list'!$C$2:$C$76)</f>
        <v>44170</v>
      </c>
      <c r="G217" s="1">
        <v>780282342</v>
      </c>
      <c r="H217" s="3">
        <v>44192</v>
      </c>
      <c r="I217" s="11">
        <f>NETWORKDAYS.INTL(E217,H217,11,'Holiday list'!$C$2:$C$76)</f>
        <v>24</v>
      </c>
      <c r="J217" s="1">
        <v>1739</v>
      </c>
      <c r="K217" s="1">
        <v>255.28</v>
      </c>
      <c r="L217" s="1">
        <v>159.41999999999999</v>
      </c>
      <c r="M217" s="1">
        <f t="shared" si="9"/>
        <v>443931.92</v>
      </c>
      <c r="N217" s="1">
        <f t="shared" si="10"/>
        <v>277231.38</v>
      </c>
      <c r="O217" s="1">
        <f t="shared" si="11"/>
        <v>166700.53999999998</v>
      </c>
    </row>
    <row r="218" spans="1:15" ht="36" x14ac:dyDescent="0.55000000000000004">
      <c r="A218" s="1" t="s">
        <v>29</v>
      </c>
      <c r="B218" s="1" t="s">
        <v>30</v>
      </c>
      <c r="C218" s="1" t="s">
        <v>23</v>
      </c>
      <c r="D218" s="1" t="s">
        <v>8</v>
      </c>
      <c r="E218" s="3">
        <v>43928</v>
      </c>
      <c r="F218" s="3">
        <f>WORKDAY.INTL(E218,10,11,'Holiday list'!$C$2:$C$76)</f>
        <v>43944</v>
      </c>
      <c r="G218" s="1">
        <v>126767909</v>
      </c>
      <c r="H218" s="3">
        <v>43973</v>
      </c>
      <c r="I218" s="11">
        <f>NETWORKDAYS.INTL(E218,H218,11,'Holiday list'!$C$2:$C$76)</f>
        <v>33</v>
      </c>
      <c r="J218" s="1">
        <v>2296</v>
      </c>
      <c r="K218" s="1">
        <v>109.28</v>
      </c>
      <c r="L218" s="1">
        <v>35.840000000000003</v>
      </c>
      <c r="M218" s="1">
        <f t="shared" si="9"/>
        <v>250906.88</v>
      </c>
      <c r="N218" s="1">
        <f t="shared" si="10"/>
        <v>82288.640000000014</v>
      </c>
      <c r="O218" s="1">
        <f t="shared" si="11"/>
        <v>168618.23999999999</v>
      </c>
    </row>
    <row r="219" spans="1:15" ht="36" x14ac:dyDescent="0.55000000000000004">
      <c r="A219" s="1" t="s">
        <v>18</v>
      </c>
      <c r="B219" s="1" t="s">
        <v>24</v>
      </c>
      <c r="C219" s="1" t="s">
        <v>23</v>
      </c>
      <c r="D219" s="1" t="s">
        <v>5</v>
      </c>
      <c r="E219" s="3">
        <v>44020</v>
      </c>
      <c r="F219" s="3">
        <f>WORKDAY.INTL(E219,10,11,'Holiday list'!$C$2:$C$76)</f>
        <v>44032</v>
      </c>
      <c r="G219" s="1">
        <v>767401731</v>
      </c>
      <c r="H219" s="3">
        <v>44042</v>
      </c>
      <c r="I219" s="11">
        <f>NETWORKDAYS.INTL(E219,H219,11,'Holiday list'!$C$2:$C$76)</f>
        <v>20</v>
      </c>
      <c r="J219" s="1">
        <v>80</v>
      </c>
      <c r="K219" s="1">
        <v>255.28</v>
      </c>
      <c r="L219" s="1">
        <v>159.41999999999999</v>
      </c>
      <c r="M219" s="1">
        <f t="shared" si="9"/>
        <v>20422.400000000001</v>
      </c>
      <c r="N219" s="1">
        <f t="shared" si="10"/>
        <v>12753.599999999999</v>
      </c>
      <c r="O219" s="1">
        <f t="shared" si="11"/>
        <v>7668.8000000000029</v>
      </c>
    </row>
    <row r="220" spans="1:15" ht="36" x14ac:dyDescent="0.55000000000000004">
      <c r="A220" s="1" t="s">
        <v>25</v>
      </c>
      <c r="B220" s="1" t="s">
        <v>37</v>
      </c>
      <c r="C220" s="1" t="s">
        <v>23</v>
      </c>
      <c r="D220" s="1" t="s">
        <v>7</v>
      </c>
      <c r="E220" s="3">
        <v>44119</v>
      </c>
      <c r="F220" s="3">
        <f>WORKDAY.INTL(E220,10,11,'Holiday list'!$C$2:$C$76)</f>
        <v>44138</v>
      </c>
      <c r="G220" s="1">
        <v>927232635</v>
      </c>
      <c r="H220" s="3">
        <v>44159</v>
      </c>
      <c r="I220" s="11">
        <f>NETWORKDAYS.INTL(E220,H220,11,'Holiday list'!$C$2:$C$76)</f>
        <v>24</v>
      </c>
      <c r="J220" s="1">
        <v>7597</v>
      </c>
      <c r="K220" s="1">
        <v>81.73</v>
      </c>
      <c r="L220" s="1">
        <v>56.67</v>
      </c>
      <c r="M220" s="1">
        <f t="shared" si="9"/>
        <v>620902.81000000006</v>
      </c>
      <c r="N220" s="1">
        <f t="shared" si="10"/>
        <v>430521.99</v>
      </c>
      <c r="O220" s="1">
        <f t="shared" si="11"/>
        <v>190380.82000000007</v>
      </c>
    </row>
    <row r="221" spans="1:15" ht="36" x14ac:dyDescent="0.55000000000000004">
      <c r="A221" s="1" t="s">
        <v>27</v>
      </c>
      <c r="B221" s="1" t="s">
        <v>38</v>
      </c>
      <c r="C221" s="1" t="s">
        <v>20</v>
      </c>
      <c r="D221" s="1" t="s">
        <v>5</v>
      </c>
      <c r="E221" s="3">
        <v>44092</v>
      </c>
      <c r="F221" s="3">
        <f>WORKDAY.INTL(E221,10,11,'Holiday list'!$C$2:$C$76)</f>
        <v>44105</v>
      </c>
      <c r="G221" s="1">
        <v>251621949</v>
      </c>
      <c r="H221" s="3">
        <v>44124</v>
      </c>
      <c r="I221" s="11">
        <f>NETWORKDAYS.INTL(E221,H221,11,'Holiday list'!$C$2:$C$76)</f>
        <v>25</v>
      </c>
      <c r="J221" s="1">
        <v>9381</v>
      </c>
      <c r="K221" s="1">
        <v>421.89</v>
      </c>
      <c r="L221" s="1">
        <v>364.69</v>
      </c>
      <c r="M221" s="1">
        <f t="shared" si="9"/>
        <v>3957750.09</v>
      </c>
      <c r="N221" s="1">
        <f t="shared" si="10"/>
        <v>3421156.89</v>
      </c>
      <c r="O221" s="1">
        <f t="shared" si="11"/>
        <v>536593.19999999972</v>
      </c>
    </row>
    <row r="222" spans="1:15" ht="36" x14ac:dyDescent="0.55000000000000004">
      <c r="A222" s="1" t="s">
        <v>31</v>
      </c>
      <c r="B222" s="1" t="s">
        <v>35</v>
      </c>
      <c r="C222" s="1" t="s">
        <v>20</v>
      </c>
      <c r="D222" s="1" t="s">
        <v>8</v>
      </c>
      <c r="E222" s="3">
        <v>44014</v>
      </c>
      <c r="F222" s="3">
        <f>WORKDAY.INTL(E222,10,11,'Holiday list'!$C$2:$C$76)</f>
        <v>44026</v>
      </c>
      <c r="G222" s="1">
        <v>256243503</v>
      </c>
      <c r="H222" s="3">
        <v>44035</v>
      </c>
      <c r="I222" s="11">
        <f>NETWORKDAYS.INTL(E222,H222,11,'Holiday list'!$C$2:$C$76)</f>
        <v>19</v>
      </c>
      <c r="J222" s="1">
        <v>7002</v>
      </c>
      <c r="K222" s="1">
        <v>651.21</v>
      </c>
      <c r="L222" s="1">
        <v>524.96</v>
      </c>
      <c r="M222" s="1">
        <f t="shared" si="9"/>
        <v>4559772.42</v>
      </c>
      <c r="N222" s="1">
        <f t="shared" si="10"/>
        <v>3675769.9200000004</v>
      </c>
      <c r="O222" s="1">
        <f t="shared" si="11"/>
        <v>884002.49999999953</v>
      </c>
    </row>
    <row r="223" spans="1:15" ht="36" x14ac:dyDescent="0.55000000000000004">
      <c r="A223" s="1" t="s">
        <v>29</v>
      </c>
      <c r="B223" s="1" t="s">
        <v>19</v>
      </c>
      <c r="C223" s="1" t="s">
        <v>20</v>
      </c>
      <c r="D223" s="1" t="s">
        <v>6</v>
      </c>
      <c r="E223" s="3">
        <v>44033</v>
      </c>
      <c r="F223" s="3">
        <f>WORKDAY.INTL(E223,10,11,'Holiday list'!$C$2:$C$76)</f>
        <v>44047</v>
      </c>
      <c r="G223" s="1">
        <v>277083623</v>
      </c>
      <c r="H223" s="3">
        <v>44076</v>
      </c>
      <c r="I223" s="11">
        <f>NETWORKDAYS.INTL(E223,H223,11,'Holiday list'!$C$2:$C$76)</f>
        <v>31</v>
      </c>
      <c r="J223" s="1">
        <v>4056</v>
      </c>
      <c r="K223" s="1">
        <v>437.2</v>
      </c>
      <c r="L223" s="1">
        <v>263.33</v>
      </c>
      <c r="M223" s="1">
        <f t="shared" si="9"/>
        <v>1773283.2</v>
      </c>
      <c r="N223" s="1">
        <f t="shared" si="10"/>
        <v>1068066.48</v>
      </c>
      <c r="O223" s="1">
        <f t="shared" si="11"/>
        <v>705216.72</v>
      </c>
    </row>
    <row r="224" spans="1:15" ht="36" x14ac:dyDescent="0.55000000000000004">
      <c r="A224" s="1" t="s">
        <v>27</v>
      </c>
      <c r="B224" s="1" t="s">
        <v>22</v>
      </c>
      <c r="C224" s="1" t="s">
        <v>20</v>
      </c>
      <c r="D224" s="1" t="s">
        <v>7</v>
      </c>
      <c r="E224" s="3">
        <v>43983</v>
      </c>
      <c r="F224" s="3">
        <f>WORKDAY.INTL(E224,10,11,'Holiday list'!$C$2:$C$76)</f>
        <v>43994</v>
      </c>
      <c r="G224" s="1">
        <v>620441138</v>
      </c>
      <c r="H224" s="3">
        <v>44004</v>
      </c>
      <c r="I224" s="11">
        <f>NETWORKDAYS.INTL(E224,H224,11,'Holiday list'!$C$2:$C$76)</f>
        <v>19</v>
      </c>
      <c r="J224" s="1">
        <v>1175</v>
      </c>
      <c r="K224" s="1">
        <v>154.06</v>
      </c>
      <c r="L224" s="1">
        <v>90.93</v>
      </c>
      <c r="M224" s="1">
        <f t="shared" si="9"/>
        <v>181020.5</v>
      </c>
      <c r="N224" s="1">
        <f t="shared" si="10"/>
        <v>106842.75000000001</v>
      </c>
      <c r="O224" s="1">
        <f t="shared" si="11"/>
        <v>74177.749999999985</v>
      </c>
    </row>
    <row r="225" spans="1:15" ht="36" x14ac:dyDescent="0.55000000000000004">
      <c r="A225" s="1" t="s">
        <v>25</v>
      </c>
      <c r="B225" s="1" t="s">
        <v>35</v>
      </c>
      <c r="C225" s="1" t="s">
        <v>20</v>
      </c>
      <c r="D225" s="1" t="s">
        <v>5</v>
      </c>
      <c r="E225" s="3">
        <v>44038</v>
      </c>
      <c r="F225" s="3">
        <f>WORKDAY.INTL(E225,10,11,'Holiday list'!$C$2:$C$76)</f>
        <v>44051</v>
      </c>
      <c r="G225" s="1">
        <v>312927377</v>
      </c>
      <c r="H225" s="3">
        <v>44081</v>
      </c>
      <c r="I225" s="11">
        <f>NETWORKDAYS.INTL(E225,H225,11,'Holiday list'!$C$2:$C$76)</f>
        <v>30</v>
      </c>
      <c r="J225" s="1">
        <v>1020</v>
      </c>
      <c r="K225" s="1">
        <v>651.21</v>
      </c>
      <c r="L225" s="1">
        <v>524.96</v>
      </c>
      <c r="M225" s="1">
        <f t="shared" si="9"/>
        <v>664234.20000000007</v>
      </c>
      <c r="N225" s="1">
        <f t="shared" si="10"/>
        <v>535459.20000000007</v>
      </c>
      <c r="O225" s="1">
        <f t="shared" si="11"/>
        <v>128775</v>
      </c>
    </row>
    <row r="226" spans="1:15" ht="36" x14ac:dyDescent="0.55000000000000004">
      <c r="A226" s="1" t="s">
        <v>27</v>
      </c>
      <c r="B226" s="1" t="s">
        <v>24</v>
      </c>
      <c r="C226" s="1" t="s">
        <v>20</v>
      </c>
      <c r="D226" s="1" t="s">
        <v>7</v>
      </c>
      <c r="E226" s="3">
        <v>44049</v>
      </c>
      <c r="F226" s="3">
        <f>WORKDAY.INTL(E226,10,11,'Holiday list'!$C$2:$C$76)</f>
        <v>44064</v>
      </c>
      <c r="G226" s="1">
        <v>251466166</v>
      </c>
      <c r="H226" s="3">
        <v>44082</v>
      </c>
      <c r="I226" s="11">
        <f>NETWORKDAYS.INTL(E226,H226,11,'Holiday list'!$C$2:$C$76)</f>
        <v>24</v>
      </c>
      <c r="J226" s="1">
        <v>3282</v>
      </c>
      <c r="K226" s="1">
        <v>255.28</v>
      </c>
      <c r="L226" s="1">
        <v>159.41999999999999</v>
      </c>
      <c r="M226" s="1">
        <f t="shared" si="9"/>
        <v>837828.96</v>
      </c>
      <c r="N226" s="1">
        <f t="shared" si="10"/>
        <v>523216.43999999994</v>
      </c>
      <c r="O226" s="1">
        <f t="shared" si="11"/>
        <v>314612.52</v>
      </c>
    </row>
    <row r="227" spans="1:15" ht="36" x14ac:dyDescent="0.55000000000000004">
      <c r="A227" s="1" t="s">
        <v>31</v>
      </c>
      <c r="B227" s="1" t="s">
        <v>35</v>
      </c>
      <c r="C227" s="1" t="s">
        <v>23</v>
      </c>
      <c r="D227" s="1" t="s">
        <v>8</v>
      </c>
      <c r="E227" s="3">
        <v>44002</v>
      </c>
      <c r="F227" s="3">
        <f>WORKDAY.INTL(E227,10,11,'Holiday list'!$C$2:$C$76)</f>
        <v>44015</v>
      </c>
      <c r="G227" s="1">
        <v>953293836</v>
      </c>
      <c r="H227" s="3">
        <v>44034</v>
      </c>
      <c r="I227" s="11">
        <f>NETWORKDAYS.INTL(E227,H227,11,'Holiday list'!$C$2:$C$76)</f>
        <v>27</v>
      </c>
      <c r="J227" s="1">
        <v>9685</v>
      </c>
      <c r="K227" s="1">
        <v>651.21</v>
      </c>
      <c r="L227" s="1">
        <v>524.96</v>
      </c>
      <c r="M227" s="1">
        <f t="shared" si="9"/>
        <v>6306968.8500000006</v>
      </c>
      <c r="N227" s="1">
        <f t="shared" si="10"/>
        <v>5084237.6000000006</v>
      </c>
      <c r="O227" s="1">
        <f t="shared" si="11"/>
        <v>1222731.25</v>
      </c>
    </row>
    <row r="228" spans="1:15" ht="36" x14ac:dyDescent="0.55000000000000004">
      <c r="A228" s="1" t="s">
        <v>29</v>
      </c>
      <c r="B228" s="1" t="s">
        <v>26</v>
      </c>
      <c r="C228" s="1" t="s">
        <v>23</v>
      </c>
      <c r="D228" s="1" t="s">
        <v>6</v>
      </c>
      <c r="E228" s="3">
        <v>43929</v>
      </c>
      <c r="F228" s="3">
        <f>WORKDAY.INTL(E228,10,11,'Holiday list'!$C$2:$C$76)</f>
        <v>43945</v>
      </c>
      <c r="G228" s="1">
        <v>305959212</v>
      </c>
      <c r="H228" s="3">
        <v>43944</v>
      </c>
      <c r="I228" s="11">
        <f>NETWORKDAYS.INTL(E228,H228,11,'Holiday list'!$C$2:$C$76)</f>
        <v>10</v>
      </c>
      <c r="J228" s="1">
        <v>8985</v>
      </c>
      <c r="K228" s="1">
        <v>205.7</v>
      </c>
      <c r="L228" s="1">
        <v>117.11</v>
      </c>
      <c r="M228" s="1">
        <f t="shared" si="9"/>
        <v>1848214.5</v>
      </c>
      <c r="N228" s="1">
        <f t="shared" si="10"/>
        <v>1052233.3500000001</v>
      </c>
      <c r="O228" s="1">
        <f t="shared" si="11"/>
        <v>795981.14999999991</v>
      </c>
    </row>
    <row r="229" spans="1:15" ht="36" x14ac:dyDescent="0.55000000000000004">
      <c r="A229" s="1" t="s">
        <v>29</v>
      </c>
      <c r="B229" s="1" t="s">
        <v>26</v>
      </c>
      <c r="C229" s="1" t="s">
        <v>23</v>
      </c>
      <c r="D229" s="1" t="s">
        <v>7</v>
      </c>
      <c r="E229" s="3">
        <v>43888</v>
      </c>
      <c r="F229" s="3">
        <f>WORKDAY.INTL(E229,10,11,'Holiday list'!$C$2:$C$76)</f>
        <v>43902</v>
      </c>
      <c r="G229" s="1">
        <v>317323625</v>
      </c>
      <c r="H229" s="3">
        <v>43914</v>
      </c>
      <c r="I229" s="11">
        <f>NETWORKDAYS.INTL(E229,H229,11,'Holiday list'!$C$2:$C$76)</f>
        <v>20</v>
      </c>
      <c r="J229" s="1">
        <v>1967</v>
      </c>
      <c r="K229" s="1">
        <v>205.7</v>
      </c>
      <c r="L229" s="1">
        <v>117.11</v>
      </c>
      <c r="M229" s="1">
        <f t="shared" si="9"/>
        <v>404611.89999999997</v>
      </c>
      <c r="N229" s="1">
        <f t="shared" si="10"/>
        <v>230355.37</v>
      </c>
      <c r="O229" s="1">
        <f t="shared" si="11"/>
        <v>174256.52999999997</v>
      </c>
    </row>
    <row r="230" spans="1:15" ht="36" x14ac:dyDescent="0.55000000000000004">
      <c r="A230" s="1" t="s">
        <v>29</v>
      </c>
      <c r="B230" s="1" t="s">
        <v>34</v>
      </c>
      <c r="C230" s="1" t="s">
        <v>20</v>
      </c>
      <c r="D230" s="1" t="s">
        <v>7</v>
      </c>
      <c r="E230" s="3">
        <v>44037</v>
      </c>
      <c r="F230" s="3">
        <f>WORKDAY.INTL(E230,10,11,'Holiday list'!$C$2:$C$76)</f>
        <v>44051</v>
      </c>
      <c r="G230" s="1">
        <v>365560901</v>
      </c>
      <c r="H230" s="3">
        <v>44075</v>
      </c>
      <c r="I230" s="11">
        <f>NETWORKDAYS.INTL(E230,H230,11,'Holiday list'!$C$2:$C$76)</f>
        <v>26</v>
      </c>
      <c r="J230" s="1">
        <v>6449</v>
      </c>
      <c r="K230" s="1">
        <v>668.27</v>
      </c>
      <c r="L230" s="1">
        <v>502.54</v>
      </c>
      <c r="M230" s="1">
        <f t="shared" si="9"/>
        <v>4309673.2299999995</v>
      </c>
      <c r="N230" s="1">
        <f t="shared" si="10"/>
        <v>3240880.46</v>
      </c>
      <c r="O230" s="1">
        <f t="shared" si="11"/>
        <v>1068792.7699999996</v>
      </c>
    </row>
    <row r="231" spans="1:15" ht="36" x14ac:dyDescent="0.55000000000000004">
      <c r="A231" s="1" t="s">
        <v>27</v>
      </c>
      <c r="B231" s="1" t="s">
        <v>24</v>
      </c>
      <c r="C231" s="1" t="s">
        <v>23</v>
      </c>
      <c r="D231" s="1" t="s">
        <v>5</v>
      </c>
      <c r="E231" s="3">
        <v>43879</v>
      </c>
      <c r="F231" s="3">
        <f>WORKDAY.INTL(E231,10,11,'Holiday list'!$C$2:$C$76)</f>
        <v>43893</v>
      </c>
      <c r="G231" s="1">
        <v>349157369</v>
      </c>
      <c r="H231" s="3">
        <v>43926</v>
      </c>
      <c r="I231" s="11">
        <f>NETWORKDAYS.INTL(E231,H231,11,'Holiday list'!$C$2:$C$76)</f>
        <v>33</v>
      </c>
      <c r="J231" s="1">
        <v>2279</v>
      </c>
      <c r="K231" s="1">
        <v>255.28</v>
      </c>
      <c r="L231" s="1">
        <v>159.41999999999999</v>
      </c>
      <c r="M231" s="1">
        <f t="shared" si="9"/>
        <v>581783.12</v>
      </c>
      <c r="N231" s="1">
        <f t="shared" si="10"/>
        <v>363318.18</v>
      </c>
      <c r="O231" s="1">
        <f t="shared" si="11"/>
        <v>218464.94</v>
      </c>
    </row>
    <row r="232" spans="1:15" ht="36" x14ac:dyDescent="0.55000000000000004">
      <c r="A232" s="1" t="s">
        <v>18</v>
      </c>
      <c r="B232" s="1" t="s">
        <v>24</v>
      </c>
      <c r="C232" s="1" t="s">
        <v>23</v>
      </c>
      <c r="D232" s="1" t="s">
        <v>7</v>
      </c>
      <c r="E232" s="3">
        <v>43854</v>
      </c>
      <c r="F232" s="3">
        <f>WORKDAY.INTL(E232,10,11,'Holiday list'!$C$2:$C$76)</f>
        <v>43868</v>
      </c>
      <c r="G232" s="1">
        <v>236911857</v>
      </c>
      <c r="H232" s="3">
        <v>43886</v>
      </c>
      <c r="I232" s="11">
        <f>NETWORKDAYS.INTL(E232,H232,11,'Holiday list'!$C$2:$C$76)</f>
        <v>22</v>
      </c>
      <c r="J232" s="1">
        <v>6338</v>
      </c>
      <c r="K232" s="1">
        <v>255.28</v>
      </c>
      <c r="L232" s="1">
        <v>159.41999999999999</v>
      </c>
      <c r="M232" s="1">
        <f t="shared" si="9"/>
        <v>1617964.64</v>
      </c>
      <c r="N232" s="1">
        <f t="shared" si="10"/>
        <v>1010403.96</v>
      </c>
      <c r="O232" s="1">
        <f t="shared" si="11"/>
        <v>607560.67999999993</v>
      </c>
    </row>
    <row r="233" spans="1:15" ht="36" x14ac:dyDescent="0.55000000000000004">
      <c r="A233" s="1" t="s">
        <v>32</v>
      </c>
      <c r="B233" s="1" t="s">
        <v>37</v>
      </c>
      <c r="C233" s="1" t="s">
        <v>20</v>
      </c>
      <c r="D233" s="1" t="s">
        <v>8</v>
      </c>
      <c r="E233" s="3">
        <v>43961</v>
      </c>
      <c r="F233" s="3">
        <f>WORKDAY.INTL(E233,10,11,'Holiday list'!$C$2:$C$76)</f>
        <v>43972</v>
      </c>
      <c r="G233" s="1">
        <v>517935693</v>
      </c>
      <c r="H233" s="3">
        <v>43998</v>
      </c>
      <c r="I233" s="11">
        <f>NETWORKDAYS.INTL(E233,H233,11,'Holiday list'!$C$2:$C$76)</f>
        <v>30</v>
      </c>
      <c r="J233" s="1">
        <v>7536</v>
      </c>
      <c r="K233" s="1">
        <v>81.73</v>
      </c>
      <c r="L233" s="1">
        <v>56.67</v>
      </c>
      <c r="M233" s="1">
        <f t="shared" si="9"/>
        <v>615917.28</v>
      </c>
      <c r="N233" s="1">
        <f t="shared" si="10"/>
        <v>427065.12</v>
      </c>
      <c r="O233" s="1">
        <f t="shared" si="11"/>
        <v>188852.16000000003</v>
      </c>
    </row>
    <row r="234" spans="1:15" ht="36" x14ac:dyDescent="0.55000000000000004">
      <c r="A234" s="1" t="s">
        <v>27</v>
      </c>
      <c r="B234" s="1" t="s">
        <v>30</v>
      </c>
      <c r="C234" s="1" t="s">
        <v>20</v>
      </c>
      <c r="D234" s="1" t="s">
        <v>6</v>
      </c>
      <c r="E234" s="3">
        <v>43874</v>
      </c>
      <c r="F234" s="3">
        <f>WORKDAY.INTL(E234,10,11,'Holiday list'!$C$2:$C$76)</f>
        <v>43890</v>
      </c>
      <c r="G234" s="1">
        <v>851652705</v>
      </c>
      <c r="H234" s="3">
        <v>43917</v>
      </c>
      <c r="I234" s="11">
        <f>NETWORKDAYS.INTL(E234,H234,11,'Holiday list'!$C$2:$C$76)</f>
        <v>30</v>
      </c>
      <c r="J234" s="1">
        <v>1816</v>
      </c>
      <c r="K234" s="1">
        <v>109.28</v>
      </c>
      <c r="L234" s="1">
        <v>35.840000000000003</v>
      </c>
      <c r="M234" s="1">
        <f t="shared" si="9"/>
        <v>198452.48000000001</v>
      </c>
      <c r="N234" s="1">
        <f t="shared" si="10"/>
        <v>65085.44000000001</v>
      </c>
      <c r="O234" s="1">
        <f t="shared" si="11"/>
        <v>133367.04000000001</v>
      </c>
    </row>
    <row r="235" spans="1:15" ht="36" x14ac:dyDescent="0.55000000000000004">
      <c r="A235" s="1" t="s">
        <v>27</v>
      </c>
      <c r="B235" s="1" t="s">
        <v>26</v>
      </c>
      <c r="C235" s="1" t="s">
        <v>20</v>
      </c>
      <c r="D235" s="1" t="s">
        <v>5</v>
      </c>
      <c r="E235" s="3">
        <v>44081</v>
      </c>
      <c r="F235" s="3">
        <f>WORKDAY.INTL(E235,10,11,'Holiday list'!$C$2:$C$76)</f>
        <v>44092</v>
      </c>
      <c r="G235" s="1">
        <v>517799222</v>
      </c>
      <c r="H235" s="3">
        <v>44127</v>
      </c>
      <c r="I235" s="11">
        <f>NETWORKDAYS.INTL(E235,H235,11,'Holiday list'!$C$2:$C$76)</f>
        <v>36</v>
      </c>
      <c r="J235" s="1">
        <v>7151</v>
      </c>
      <c r="K235" s="1">
        <v>205.7</v>
      </c>
      <c r="L235" s="1">
        <v>117.11</v>
      </c>
      <c r="M235" s="1">
        <f t="shared" si="9"/>
        <v>1470960.7</v>
      </c>
      <c r="N235" s="1">
        <f t="shared" si="10"/>
        <v>837453.61</v>
      </c>
      <c r="O235" s="1">
        <f t="shared" si="11"/>
        <v>633507.09</v>
      </c>
    </row>
    <row r="236" spans="1:15" ht="36" x14ac:dyDescent="0.55000000000000004">
      <c r="A236" s="1" t="s">
        <v>31</v>
      </c>
      <c r="B236" s="1" t="s">
        <v>35</v>
      </c>
      <c r="C236" s="1" t="s">
        <v>20</v>
      </c>
      <c r="D236" s="1" t="s">
        <v>6</v>
      </c>
      <c r="E236" s="3">
        <v>43865</v>
      </c>
      <c r="F236" s="3">
        <f>WORKDAY.INTL(E236,10,11,'Holiday list'!$C$2:$C$76)</f>
        <v>43878</v>
      </c>
      <c r="G236" s="1">
        <v>666424071</v>
      </c>
      <c r="H236" s="3">
        <v>43894</v>
      </c>
      <c r="I236" s="11">
        <f>NETWORKDAYS.INTL(E236,H236,11,'Holiday list'!$C$2:$C$76)</f>
        <v>22</v>
      </c>
      <c r="J236" s="1">
        <v>8547</v>
      </c>
      <c r="K236" s="1">
        <v>651.21</v>
      </c>
      <c r="L236" s="1">
        <v>524.96</v>
      </c>
      <c r="M236" s="1">
        <f t="shared" si="9"/>
        <v>5565891.8700000001</v>
      </c>
      <c r="N236" s="1">
        <f t="shared" si="10"/>
        <v>4486833.12</v>
      </c>
      <c r="O236" s="1">
        <f t="shared" si="11"/>
        <v>1079058.75</v>
      </c>
    </row>
    <row r="237" spans="1:15" ht="36" x14ac:dyDescent="0.55000000000000004">
      <c r="A237" s="1" t="s">
        <v>29</v>
      </c>
      <c r="B237" s="1" t="s">
        <v>28</v>
      </c>
      <c r="C237" s="1" t="s">
        <v>20</v>
      </c>
      <c r="D237" s="1" t="s">
        <v>6</v>
      </c>
      <c r="E237" s="3">
        <v>44151</v>
      </c>
      <c r="F237" s="3">
        <f>WORKDAY.INTL(E237,10,11,'Holiday list'!$C$2:$C$76)</f>
        <v>44166</v>
      </c>
      <c r="G237" s="1">
        <v>267888581</v>
      </c>
      <c r="H237" s="3">
        <v>44187</v>
      </c>
      <c r="I237" s="11">
        <f>NETWORKDAYS.INTL(E237,H237,11,'Holiday list'!$C$2:$C$76)</f>
        <v>25</v>
      </c>
      <c r="J237" s="1">
        <v>3039</v>
      </c>
      <c r="K237" s="1">
        <v>9.33</v>
      </c>
      <c r="L237" s="1">
        <v>6.92</v>
      </c>
      <c r="M237" s="1">
        <f t="shared" si="9"/>
        <v>28353.87</v>
      </c>
      <c r="N237" s="1">
        <f t="shared" si="10"/>
        <v>21029.88</v>
      </c>
      <c r="O237" s="1">
        <f t="shared" si="11"/>
        <v>7323.989999999998</v>
      </c>
    </row>
    <row r="238" spans="1:15" ht="36" x14ac:dyDescent="0.55000000000000004">
      <c r="A238" s="1" t="s">
        <v>27</v>
      </c>
      <c r="B238" s="1" t="s">
        <v>22</v>
      </c>
      <c r="C238" s="1" t="s">
        <v>23</v>
      </c>
      <c r="D238" s="1" t="s">
        <v>7</v>
      </c>
      <c r="E238" s="3">
        <v>44032</v>
      </c>
      <c r="F238" s="3">
        <f>WORKDAY.INTL(E238,10,11,'Holiday list'!$C$2:$C$76)</f>
        <v>44043</v>
      </c>
      <c r="G238" s="1">
        <v>162866580</v>
      </c>
      <c r="H238" s="3">
        <v>44038</v>
      </c>
      <c r="I238" s="11">
        <f>NETWORKDAYS.INTL(E238,H238,11,'Holiday list'!$C$2:$C$76)</f>
        <v>6</v>
      </c>
      <c r="J238" s="1">
        <v>4695</v>
      </c>
      <c r="K238" s="1">
        <v>154.06</v>
      </c>
      <c r="L238" s="1">
        <v>90.93</v>
      </c>
      <c r="M238" s="1">
        <f t="shared" si="9"/>
        <v>723311.7</v>
      </c>
      <c r="N238" s="1">
        <f t="shared" si="10"/>
        <v>426916.35000000003</v>
      </c>
      <c r="O238" s="1">
        <f t="shared" si="11"/>
        <v>296395.34999999992</v>
      </c>
    </row>
    <row r="239" spans="1:15" ht="36" x14ac:dyDescent="0.55000000000000004">
      <c r="A239" s="1" t="s">
        <v>31</v>
      </c>
      <c r="B239" s="1" t="s">
        <v>36</v>
      </c>
      <c r="C239" s="1" t="s">
        <v>20</v>
      </c>
      <c r="D239" s="1" t="s">
        <v>8</v>
      </c>
      <c r="E239" s="3">
        <v>44038</v>
      </c>
      <c r="F239" s="3">
        <f>WORKDAY.INTL(E239,10,11,'Holiday list'!$C$2:$C$76)</f>
        <v>44051</v>
      </c>
      <c r="G239" s="1">
        <v>812344396</v>
      </c>
      <c r="H239" s="3">
        <v>44073</v>
      </c>
      <c r="I239" s="11">
        <f>NETWORKDAYS.INTL(E239,H239,11,'Holiday list'!$C$2:$C$76)</f>
        <v>24</v>
      </c>
      <c r="J239" s="1">
        <v>9614</v>
      </c>
      <c r="K239" s="1">
        <v>47.45</v>
      </c>
      <c r="L239" s="1">
        <v>31.79</v>
      </c>
      <c r="M239" s="1">
        <f t="shared" si="9"/>
        <v>456184.30000000005</v>
      </c>
      <c r="N239" s="1">
        <f t="shared" si="10"/>
        <v>305629.06</v>
      </c>
      <c r="O239" s="1">
        <f t="shared" si="11"/>
        <v>150555.24000000005</v>
      </c>
    </row>
    <row r="240" spans="1:15" ht="36" x14ac:dyDescent="0.55000000000000004">
      <c r="A240" s="1" t="s">
        <v>27</v>
      </c>
      <c r="B240" s="1" t="s">
        <v>38</v>
      </c>
      <c r="C240" s="1" t="s">
        <v>23</v>
      </c>
      <c r="D240" s="1" t="s">
        <v>5</v>
      </c>
      <c r="E240" s="3">
        <v>44067</v>
      </c>
      <c r="F240" s="3">
        <f>WORKDAY.INTL(E240,10,11,'Holiday list'!$C$2:$C$76)</f>
        <v>44079</v>
      </c>
      <c r="G240" s="1">
        <v>947620856</v>
      </c>
      <c r="H240" s="3">
        <v>44077</v>
      </c>
      <c r="I240" s="11">
        <f>NETWORKDAYS.INTL(E240,H240,11,'Holiday list'!$C$2:$C$76)</f>
        <v>9</v>
      </c>
      <c r="J240" s="1">
        <v>924</v>
      </c>
      <c r="K240" s="1">
        <v>421.89</v>
      </c>
      <c r="L240" s="1">
        <v>364.69</v>
      </c>
      <c r="M240" s="1">
        <f t="shared" si="9"/>
        <v>389826.36</v>
      </c>
      <c r="N240" s="1">
        <f t="shared" si="10"/>
        <v>336973.56</v>
      </c>
      <c r="O240" s="1">
        <f t="shared" si="11"/>
        <v>52852.799999999988</v>
      </c>
    </row>
    <row r="241" spans="1:15" ht="36" x14ac:dyDescent="0.55000000000000004">
      <c r="A241" s="1" t="s">
        <v>25</v>
      </c>
      <c r="B241" s="1" t="s">
        <v>22</v>
      </c>
      <c r="C241" s="1" t="s">
        <v>23</v>
      </c>
      <c r="D241" s="1" t="s">
        <v>8</v>
      </c>
      <c r="E241" s="3">
        <v>43886</v>
      </c>
      <c r="F241" s="3">
        <f>WORKDAY.INTL(E241,10,11,'Holiday list'!$C$2:$C$76)</f>
        <v>43897</v>
      </c>
      <c r="G241" s="1">
        <v>720307290</v>
      </c>
      <c r="H241" s="3">
        <v>43918</v>
      </c>
      <c r="I241" s="11">
        <f>NETWORKDAYS.INTL(E241,H241,11,'Holiday list'!$C$2:$C$76)</f>
        <v>25</v>
      </c>
      <c r="J241" s="1">
        <v>3789</v>
      </c>
      <c r="K241" s="1">
        <v>154.06</v>
      </c>
      <c r="L241" s="1">
        <v>90.93</v>
      </c>
      <c r="M241" s="1">
        <f t="shared" si="9"/>
        <v>583733.34</v>
      </c>
      <c r="N241" s="1">
        <f t="shared" si="10"/>
        <v>344533.77</v>
      </c>
      <c r="O241" s="1">
        <f t="shared" si="11"/>
        <v>239199.56999999995</v>
      </c>
    </row>
    <row r="242" spans="1:15" ht="36" x14ac:dyDescent="0.55000000000000004">
      <c r="A242" s="1" t="s">
        <v>25</v>
      </c>
      <c r="B242" s="1" t="s">
        <v>34</v>
      </c>
      <c r="C242" s="1" t="s">
        <v>23</v>
      </c>
      <c r="D242" s="1" t="s">
        <v>8</v>
      </c>
      <c r="E242" s="3">
        <v>44095</v>
      </c>
      <c r="F242" s="3">
        <f>WORKDAY.INTL(E242,10,11,'Holiday list'!$C$2:$C$76)</f>
        <v>44109</v>
      </c>
      <c r="G242" s="1">
        <v>352327525</v>
      </c>
      <c r="H242" s="3">
        <v>44131</v>
      </c>
      <c r="I242" s="11">
        <f>NETWORKDAYS.INTL(E242,H242,11,'Holiday list'!$C$2:$C$76)</f>
        <v>26</v>
      </c>
      <c r="J242" s="1">
        <v>399</v>
      </c>
      <c r="K242" s="1">
        <v>668.27</v>
      </c>
      <c r="L242" s="1">
        <v>502.54</v>
      </c>
      <c r="M242" s="1">
        <f t="shared" si="9"/>
        <v>266639.73</v>
      </c>
      <c r="N242" s="1">
        <f t="shared" si="10"/>
        <v>200513.46000000002</v>
      </c>
      <c r="O242" s="1">
        <f t="shared" si="11"/>
        <v>66126.26999999996</v>
      </c>
    </row>
    <row r="243" spans="1:15" ht="36" x14ac:dyDescent="0.55000000000000004">
      <c r="A243" s="1" t="s">
        <v>27</v>
      </c>
      <c r="B243" s="1" t="s">
        <v>34</v>
      </c>
      <c r="C243" s="1" t="s">
        <v>23</v>
      </c>
      <c r="D243" s="1" t="s">
        <v>6</v>
      </c>
      <c r="E243" s="3">
        <v>44010</v>
      </c>
      <c r="F243" s="3">
        <f>WORKDAY.INTL(E243,10,11,'Holiday list'!$C$2:$C$76)</f>
        <v>44021</v>
      </c>
      <c r="G243" s="1">
        <v>585917890</v>
      </c>
      <c r="H243" s="3">
        <v>44035</v>
      </c>
      <c r="I243" s="11">
        <f>NETWORKDAYS.INTL(E243,H243,11,'Holiday list'!$C$2:$C$76)</f>
        <v>22</v>
      </c>
      <c r="J243" s="1">
        <v>4979</v>
      </c>
      <c r="K243" s="1">
        <v>668.27</v>
      </c>
      <c r="L243" s="1">
        <v>502.54</v>
      </c>
      <c r="M243" s="1">
        <f t="shared" si="9"/>
        <v>3327316.33</v>
      </c>
      <c r="N243" s="1">
        <f t="shared" si="10"/>
        <v>2502146.66</v>
      </c>
      <c r="O243" s="1">
        <f t="shared" si="11"/>
        <v>825169.66999999993</v>
      </c>
    </row>
    <row r="244" spans="1:15" ht="36" x14ac:dyDescent="0.55000000000000004">
      <c r="A244" s="1" t="s">
        <v>31</v>
      </c>
      <c r="B244" s="1" t="s">
        <v>38</v>
      </c>
      <c r="C244" s="1" t="s">
        <v>20</v>
      </c>
      <c r="D244" s="1" t="s">
        <v>7</v>
      </c>
      <c r="E244" s="3">
        <v>43835</v>
      </c>
      <c r="F244" s="3">
        <f>WORKDAY.INTL(E244,10,11,'Holiday list'!$C$2:$C$76)</f>
        <v>43848</v>
      </c>
      <c r="G244" s="1">
        <v>433627212</v>
      </c>
      <c r="H244" s="3">
        <v>43874</v>
      </c>
      <c r="I244" s="11">
        <f>NETWORKDAYS.INTL(E244,H244,11,'Holiday list'!$C$2:$C$76)</f>
        <v>30</v>
      </c>
      <c r="J244" s="1">
        <v>8783</v>
      </c>
      <c r="K244" s="1">
        <v>421.89</v>
      </c>
      <c r="L244" s="1">
        <v>364.69</v>
      </c>
      <c r="M244" s="1">
        <f t="shared" si="9"/>
        <v>3705459.87</v>
      </c>
      <c r="N244" s="1">
        <f t="shared" si="10"/>
        <v>3203072.27</v>
      </c>
      <c r="O244" s="1">
        <f t="shared" si="11"/>
        <v>502387.60000000009</v>
      </c>
    </row>
    <row r="245" spans="1:15" ht="36" x14ac:dyDescent="0.55000000000000004">
      <c r="A245" s="1" t="s">
        <v>29</v>
      </c>
      <c r="B245" s="1" t="s">
        <v>36</v>
      </c>
      <c r="C245" s="1" t="s">
        <v>23</v>
      </c>
      <c r="D245" s="1" t="s">
        <v>6</v>
      </c>
      <c r="E245" s="3">
        <v>43952</v>
      </c>
      <c r="F245" s="3">
        <f>WORKDAY.INTL(E245,10,11,'Holiday list'!$C$2:$C$76)</f>
        <v>43965</v>
      </c>
      <c r="G245" s="1">
        <v>328316819</v>
      </c>
      <c r="H245" s="3">
        <v>43981</v>
      </c>
      <c r="I245" s="11">
        <f>NETWORKDAYS.INTL(E245,H245,11,'Holiday list'!$C$2:$C$76)</f>
        <v>22</v>
      </c>
      <c r="J245" s="1">
        <v>5098</v>
      </c>
      <c r="K245" s="1">
        <v>47.45</v>
      </c>
      <c r="L245" s="1">
        <v>31.79</v>
      </c>
      <c r="M245" s="1">
        <f t="shared" si="9"/>
        <v>241900.1</v>
      </c>
      <c r="N245" s="1">
        <f t="shared" si="10"/>
        <v>162065.41999999998</v>
      </c>
      <c r="O245" s="1">
        <f t="shared" si="11"/>
        <v>79834.680000000022</v>
      </c>
    </row>
    <row r="246" spans="1:15" ht="36" x14ac:dyDescent="0.55000000000000004">
      <c r="A246" s="1" t="s">
        <v>27</v>
      </c>
      <c r="B246" s="1" t="s">
        <v>26</v>
      </c>
      <c r="C246" s="1" t="s">
        <v>20</v>
      </c>
      <c r="D246" s="1" t="s">
        <v>6</v>
      </c>
      <c r="E246" s="3">
        <v>44117</v>
      </c>
      <c r="F246" s="3">
        <f>WORKDAY.INTL(E246,10,11,'Holiday list'!$C$2:$C$76)</f>
        <v>44133</v>
      </c>
      <c r="G246" s="1">
        <v>773160541</v>
      </c>
      <c r="H246" s="3">
        <v>44156</v>
      </c>
      <c r="I246" s="11">
        <f>NETWORKDAYS.INTL(E246,H246,11,'Holiday list'!$C$2:$C$76)</f>
        <v>25</v>
      </c>
      <c r="J246" s="1">
        <v>4240</v>
      </c>
      <c r="K246" s="1">
        <v>205.7</v>
      </c>
      <c r="L246" s="1">
        <v>117.11</v>
      </c>
      <c r="M246" s="1">
        <f t="shared" ref="M246:M304" si="12">J246*K246</f>
        <v>872168</v>
      </c>
      <c r="N246" s="1">
        <f t="shared" ref="N246:N304" si="13">J246*L246</f>
        <v>496546.4</v>
      </c>
      <c r="O246" s="1">
        <f t="shared" ref="O246:O304" si="14">M246-N246</f>
        <v>375621.6</v>
      </c>
    </row>
    <row r="247" spans="1:15" ht="36" x14ac:dyDescent="0.55000000000000004">
      <c r="A247" s="1" t="s">
        <v>32</v>
      </c>
      <c r="B247" s="1" t="s">
        <v>34</v>
      </c>
      <c r="C247" s="1" t="s">
        <v>23</v>
      </c>
      <c r="D247" s="1" t="s">
        <v>5</v>
      </c>
      <c r="E247" s="3">
        <v>43948</v>
      </c>
      <c r="F247" s="3">
        <f>WORKDAY.INTL(E247,10,11,'Holiday list'!$C$2:$C$76)</f>
        <v>43962</v>
      </c>
      <c r="G247" s="1">
        <v>991644704</v>
      </c>
      <c r="H247" s="3">
        <v>43969</v>
      </c>
      <c r="I247" s="11">
        <f>NETWORKDAYS.INTL(E247,H247,11,'Holiday list'!$C$2:$C$76)</f>
        <v>17</v>
      </c>
      <c r="J247" s="1">
        <v>8559</v>
      </c>
      <c r="K247" s="1">
        <v>668.27</v>
      </c>
      <c r="L247" s="1">
        <v>502.54</v>
      </c>
      <c r="M247" s="1">
        <f t="shared" si="12"/>
        <v>5719722.9299999997</v>
      </c>
      <c r="N247" s="1">
        <f t="shared" si="13"/>
        <v>4301239.8600000003</v>
      </c>
      <c r="O247" s="1">
        <f t="shared" si="14"/>
        <v>1418483.0699999994</v>
      </c>
    </row>
    <row r="248" spans="1:15" ht="36" x14ac:dyDescent="0.55000000000000004">
      <c r="A248" s="1" t="s">
        <v>25</v>
      </c>
      <c r="B248" s="1" t="s">
        <v>38</v>
      </c>
      <c r="C248" s="1" t="s">
        <v>23</v>
      </c>
      <c r="D248" s="1" t="s">
        <v>5</v>
      </c>
      <c r="E248" s="3">
        <v>43849</v>
      </c>
      <c r="F248" s="3">
        <f>WORKDAY.INTL(E248,10,11,'Holiday list'!$C$2:$C$76)</f>
        <v>43862</v>
      </c>
      <c r="G248" s="1">
        <v>277568137</v>
      </c>
      <c r="H248" s="3">
        <v>43868</v>
      </c>
      <c r="I248" s="11">
        <f>NETWORKDAYS.INTL(E248,H248,11,'Holiday list'!$C$2:$C$76)</f>
        <v>15</v>
      </c>
      <c r="J248" s="1">
        <v>7435</v>
      </c>
      <c r="K248" s="1">
        <v>421.89</v>
      </c>
      <c r="L248" s="1">
        <v>364.69</v>
      </c>
      <c r="M248" s="1">
        <f t="shared" si="12"/>
        <v>3136752.15</v>
      </c>
      <c r="N248" s="1">
        <f t="shared" si="13"/>
        <v>2711470.15</v>
      </c>
      <c r="O248" s="1">
        <f t="shared" si="14"/>
        <v>425282</v>
      </c>
    </row>
    <row r="249" spans="1:15" ht="36" x14ac:dyDescent="0.55000000000000004">
      <c r="A249" s="1" t="s">
        <v>31</v>
      </c>
      <c r="B249" s="1" t="s">
        <v>28</v>
      </c>
      <c r="C249" s="1" t="s">
        <v>23</v>
      </c>
      <c r="D249" s="1" t="s">
        <v>6</v>
      </c>
      <c r="E249" s="3">
        <v>44141</v>
      </c>
      <c r="F249" s="3">
        <f>WORKDAY.INTL(E249,10,11,'Holiday list'!$C$2:$C$76)</f>
        <v>44156</v>
      </c>
      <c r="G249" s="1">
        <v>245042169</v>
      </c>
      <c r="H249" s="3">
        <v>44180</v>
      </c>
      <c r="I249" s="11">
        <f>NETWORKDAYS.INTL(E249,H249,11,'Holiday list'!$C$2:$C$76)</f>
        <v>28</v>
      </c>
      <c r="J249" s="1">
        <v>2278</v>
      </c>
      <c r="K249" s="1">
        <v>9.33</v>
      </c>
      <c r="L249" s="1">
        <v>6.92</v>
      </c>
      <c r="M249" s="1">
        <f t="shared" si="12"/>
        <v>21253.74</v>
      </c>
      <c r="N249" s="1">
        <f t="shared" si="13"/>
        <v>15763.76</v>
      </c>
      <c r="O249" s="1">
        <f t="shared" si="14"/>
        <v>5489.9800000000014</v>
      </c>
    </row>
    <row r="250" spans="1:15" ht="36" x14ac:dyDescent="0.55000000000000004">
      <c r="A250" s="1" t="s">
        <v>27</v>
      </c>
      <c r="B250" s="1" t="s">
        <v>34</v>
      </c>
      <c r="C250" s="1" t="s">
        <v>23</v>
      </c>
      <c r="D250" s="1" t="s">
        <v>5</v>
      </c>
      <c r="E250" s="3">
        <v>43889</v>
      </c>
      <c r="F250" s="3">
        <f>WORKDAY.INTL(E250,10,11,'Holiday list'!$C$2:$C$76)</f>
        <v>43903</v>
      </c>
      <c r="G250" s="1">
        <v>778490626</v>
      </c>
      <c r="H250" s="3">
        <v>43914</v>
      </c>
      <c r="I250" s="11">
        <f>NETWORKDAYS.INTL(E250,H250,11,'Holiday list'!$C$2:$C$76)</f>
        <v>19</v>
      </c>
      <c r="J250" s="1">
        <v>1531</v>
      </c>
      <c r="K250" s="1">
        <v>668.27</v>
      </c>
      <c r="L250" s="1">
        <v>502.54</v>
      </c>
      <c r="M250" s="1">
        <f t="shared" si="12"/>
        <v>1023121.37</v>
      </c>
      <c r="N250" s="1">
        <f t="shared" si="13"/>
        <v>769388.74</v>
      </c>
      <c r="O250" s="1">
        <f t="shared" si="14"/>
        <v>253732.63</v>
      </c>
    </row>
    <row r="251" spans="1:15" ht="36" x14ac:dyDescent="0.55000000000000004">
      <c r="A251" s="1" t="s">
        <v>18</v>
      </c>
      <c r="B251" s="1" t="s">
        <v>24</v>
      </c>
      <c r="C251" s="1" t="s">
        <v>23</v>
      </c>
      <c r="D251" s="1" t="s">
        <v>6</v>
      </c>
      <c r="E251" s="3">
        <v>44115</v>
      </c>
      <c r="F251" s="3">
        <f>WORKDAY.INTL(E251,10,11,'Holiday list'!$C$2:$C$76)</f>
        <v>44131</v>
      </c>
      <c r="G251" s="1">
        <v>482649838</v>
      </c>
      <c r="H251" s="3">
        <v>44148</v>
      </c>
      <c r="I251" s="11">
        <f>NETWORKDAYS.INTL(E251,H251,11,'Holiday list'!$C$2:$C$76)</f>
        <v>22</v>
      </c>
      <c r="J251" s="1">
        <v>5668</v>
      </c>
      <c r="K251" s="1">
        <v>255.28</v>
      </c>
      <c r="L251" s="1">
        <v>159.41999999999999</v>
      </c>
      <c r="M251" s="1">
        <f t="shared" si="12"/>
        <v>1446927.04</v>
      </c>
      <c r="N251" s="1">
        <f t="shared" si="13"/>
        <v>903592.55999999994</v>
      </c>
      <c r="O251" s="1">
        <f t="shared" si="14"/>
        <v>543334.4800000001</v>
      </c>
    </row>
    <row r="252" spans="1:15" ht="36" x14ac:dyDescent="0.55000000000000004">
      <c r="A252" s="1" t="s">
        <v>27</v>
      </c>
      <c r="B252" s="1" t="s">
        <v>36</v>
      </c>
      <c r="C252" s="1" t="s">
        <v>23</v>
      </c>
      <c r="D252" s="1" t="s">
        <v>7</v>
      </c>
      <c r="E252" s="3">
        <v>44007</v>
      </c>
      <c r="F252" s="3">
        <f>WORKDAY.INTL(E252,10,11,'Holiday list'!$C$2:$C$76)</f>
        <v>44019</v>
      </c>
      <c r="G252" s="1">
        <v>732568633</v>
      </c>
      <c r="H252" s="3">
        <v>44017</v>
      </c>
      <c r="I252" s="11">
        <f>NETWORKDAYS.INTL(E252,H252,11,'Holiday list'!$C$2:$C$76)</f>
        <v>9</v>
      </c>
      <c r="J252" s="1">
        <v>2193</v>
      </c>
      <c r="K252" s="1">
        <v>47.45</v>
      </c>
      <c r="L252" s="1">
        <v>31.79</v>
      </c>
      <c r="M252" s="1">
        <f t="shared" si="12"/>
        <v>104057.85</v>
      </c>
      <c r="N252" s="1">
        <f t="shared" si="13"/>
        <v>69715.47</v>
      </c>
      <c r="O252" s="1">
        <f t="shared" si="14"/>
        <v>34342.380000000005</v>
      </c>
    </row>
    <row r="253" spans="1:15" ht="36" x14ac:dyDescent="0.55000000000000004">
      <c r="A253" s="1" t="s">
        <v>29</v>
      </c>
      <c r="B253" s="1" t="s">
        <v>34</v>
      </c>
      <c r="C253" s="1" t="s">
        <v>23</v>
      </c>
      <c r="D253" s="1" t="s">
        <v>5</v>
      </c>
      <c r="E253" s="3">
        <v>44141</v>
      </c>
      <c r="F253" s="3">
        <f>WORKDAY.INTL(E253,10,11,'Holiday list'!$C$2:$C$76)</f>
        <v>44156</v>
      </c>
      <c r="G253" s="1">
        <v>723608338</v>
      </c>
      <c r="H253" s="3">
        <v>44158</v>
      </c>
      <c r="I253" s="11">
        <f>NETWORKDAYS.INTL(E253,H253,11,'Holiday list'!$C$2:$C$76)</f>
        <v>12</v>
      </c>
      <c r="J253" s="1">
        <v>642</v>
      </c>
      <c r="K253" s="1">
        <v>668.27</v>
      </c>
      <c r="L253" s="1">
        <v>502.54</v>
      </c>
      <c r="M253" s="1">
        <f t="shared" si="12"/>
        <v>429029.33999999997</v>
      </c>
      <c r="N253" s="1">
        <f t="shared" si="13"/>
        <v>322630.68</v>
      </c>
      <c r="O253" s="1">
        <f t="shared" si="14"/>
        <v>106398.65999999997</v>
      </c>
    </row>
    <row r="254" spans="1:15" ht="36" x14ac:dyDescent="0.55000000000000004">
      <c r="A254" s="1" t="s">
        <v>31</v>
      </c>
      <c r="B254" s="1" t="s">
        <v>34</v>
      </c>
      <c r="C254" s="1" t="s">
        <v>20</v>
      </c>
      <c r="D254" s="1" t="s">
        <v>8</v>
      </c>
      <c r="E254" s="3">
        <v>43885</v>
      </c>
      <c r="F254" s="3">
        <f>WORKDAY.INTL(E254,10,11,'Holiday list'!$C$2:$C$76)</f>
        <v>43896</v>
      </c>
      <c r="G254" s="1">
        <v>621442782</v>
      </c>
      <c r="H254" s="3">
        <v>43935</v>
      </c>
      <c r="I254" s="11">
        <f>NETWORKDAYS.INTL(E254,H254,11,'Holiday list'!$C$2:$C$76)</f>
        <v>34</v>
      </c>
      <c r="J254" s="1">
        <v>7584</v>
      </c>
      <c r="K254" s="1">
        <v>668.27</v>
      </c>
      <c r="L254" s="1">
        <v>502.54</v>
      </c>
      <c r="M254" s="1">
        <f t="shared" si="12"/>
        <v>5068159.68</v>
      </c>
      <c r="N254" s="1">
        <f t="shared" si="13"/>
        <v>3811263.3600000003</v>
      </c>
      <c r="O254" s="1">
        <f t="shared" si="14"/>
        <v>1256896.3199999994</v>
      </c>
    </row>
    <row r="255" spans="1:15" ht="36" x14ac:dyDescent="0.55000000000000004">
      <c r="A255" s="1" t="s">
        <v>18</v>
      </c>
      <c r="B255" s="1" t="s">
        <v>24</v>
      </c>
      <c r="C255" s="1" t="s">
        <v>20</v>
      </c>
      <c r="D255" s="1" t="s">
        <v>5</v>
      </c>
      <c r="E255" s="3">
        <v>44093</v>
      </c>
      <c r="F255" s="3">
        <f>WORKDAY.INTL(E255,10,11,'Holiday list'!$C$2:$C$76)</f>
        <v>44107</v>
      </c>
      <c r="G255" s="1">
        <v>212058293</v>
      </c>
      <c r="H255" s="3">
        <v>44110</v>
      </c>
      <c r="I255" s="11">
        <f>NETWORKDAYS.INTL(E255,H255,11,'Holiday list'!$C$2:$C$76)</f>
        <v>13</v>
      </c>
      <c r="J255" s="1">
        <v>1616</v>
      </c>
      <c r="K255" s="1">
        <v>255.28</v>
      </c>
      <c r="L255" s="1">
        <v>159.41999999999999</v>
      </c>
      <c r="M255" s="1">
        <f t="shared" si="12"/>
        <v>412532.47999999998</v>
      </c>
      <c r="N255" s="1">
        <f t="shared" si="13"/>
        <v>257622.71999999997</v>
      </c>
      <c r="O255" s="1">
        <f t="shared" si="14"/>
        <v>154909.76000000001</v>
      </c>
    </row>
    <row r="256" spans="1:15" ht="36" x14ac:dyDescent="0.55000000000000004">
      <c r="A256" s="1" t="s">
        <v>32</v>
      </c>
      <c r="B256" s="1" t="s">
        <v>33</v>
      </c>
      <c r="C256" s="1" t="s">
        <v>20</v>
      </c>
      <c r="D256" s="1" t="s">
        <v>7</v>
      </c>
      <c r="E256" s="3">
        <v>43894</v>
      </c>
      <c r="F256" s="3">
        <f>WORKDAY.INTL(E256,10,11,'Holiday list'!$C$2:$C$76)</f>
        <v>43908</v>
      </c>
      <c r="G256" s="1">
        <v>251753699</v>
      </c>
      <c r="H256" s="3">
        <v>43914</v>
      </c>
      <c r="I256" s="11">
        <f>NETWORKDAYS.INTL(E256,H256,11,'Holiday list'!$C$2:$C$76)</f>
        <v>15</v>
      </c>
      <c r="J256" s="1">
        <v>8369</v>
      </c>
      <c r="K256" s="1">
        <v>152.58000000000001</v>
      </c>
      <c r="L256" s="1">
        <v>97.44</v>
      </c>
      <c r="M256" s="1">
        <f t="shared" si="12"/>
        <v>1276942.02</v>
      </c>
      <c r="N256" s="1">
        <f t="shared" si="13"/>
        <v>815475.36</v>
      </c>
      <c r="O256" s="1">
        <f t="shared" si="14"/>
        <v>461466.66000000003</v>
      </c>
    </row>
    <row r="257" spans="1:15" ht="36" x14ac:dyDescent="0.55000000000000004">
      <c r="A257" s="1" t="s">
        <v>27</v>
      </c>
      <c r="B257" s="1" t="s">
        <v>28</v>
      </c>
      <c r="C257" s="1" t="s">
        <v>23</v>
      </c>
      <c r="D257" s="1" t="s">
        <v>5</v>
      </c>
      <c r="E257" s="3">
        <v>44112</v>
      </c>
      <c r="F257" s="3">
        <f>WORKDAY.INTL(E257,10,11,'Holiday list'!$C$2:$C$76)</f>
        <v>44125</v>
      </c>
      <c r="G257" s="1">
        <v>217140328</v>
      </c>
      <c r="H257" s="3">
        <v>44134</v>
      </c>
      <c r="I257" s="11">
        <f>NETWORKDAYS.INTL(E257,H257,11,'Holiday list'!$C$2:$C$76)</f>
        <v>15</v>
      </c>
      <c r="J257" s="1">
        <v>5503</v>
      </c>
      <c r="K257" s="1">
        <v>9.33</v>
      </c>
      <c r="L257" s="1">
        <v>6.92</v>
      </c>
      <c r="M257" s="1">
        <f t="shared" si="12"/>
        <v>51342.99</v>
      </c>
      <c r="N257" s="1">
        <f t="shared" si="13"/>
        <v>38080.76</v>
      </c>
      <c r="O257" s="1">
        <f t="shared" si="14"/>
        <v>13262.229999999996</v>
      </c>
    </row>
    <row r="258" spans="1:15" ht="36" x14ac:dyDescent="0.55000000000000004">
      <c r="A258" s="1" t="s">
        <v>27</v>
      </c>
      <c r="B258" s="1" t="s">
        <v>22</v>
      </c>
      <c r="C258" s="1" t="s">
        <v>23</v>
      </c>
      <c r="D258" s="1" t="s">
        <v>6</v>
      </c>
      <c r="E258" s="3">
        <v>44001</v>
      </c>
      <c r="F258" s="3">
        <f>WORKDAY.INTL(E258,10,11,'Holiday list'!$C$2:$C$76)</f>
        <v>44014</v>
      </c>
      <c r="G258" s="1">
        <v>555142009</v>
      </c>
      <c r="H258" s="3">
        <v>44022</v>
      </c>
      <c r="I258" s="11">
        <f>NETWORKDAYS.INTL(E258,H258,11,'Holiday list'!$C$2:$C$76)</f>
        <v>18</v>
      </c>
      <c r="J258" s="1">
        <v>7712</v>
      </c>
      <c r="K258" s="1">
        <v>154.06</v>
      </c>
      <c r="L258" s="1">
        <v>90.93</v>
      </c>
      <c r="M258" s="1">
        <f t="shared" si="12"/>
        <v>1188110.72</v>
      </c>
      <c r="N258" s="1">
        <f t="shared" si="13"/>
        <v>701252.16</v>
      </c>
      <c r="O258" s="1">
        <f t="shared" si="14"/>
        <v>486858.55999999994</v>
      </c>
    </row>
    <row r="259" spans="1:15" ht="36" x14ac:dyDescent="0.55000000000000004">
      <c r="A259" s="1" t="s">
        <v>25</v>
      </c>
      <c r="B259" s="1" t="s">
        <v>30</v>
      </c>
      <c r="C259" s="1" t="s">
        <v>23</v>
      </c>
      <c r="D259" s="1" t="s">
        <v>6</v>
      </c>
      <c r="E259" s="3">
        <v>44146</v>
      </c>
      <c r="F259" s="3">
        <f>WORKDAY.INTL(E259,10,11,'Holiday list'!$C$2:$C$76)</f>
        <v>44162</v>
      </c>
      <c r="G259" s="1">
        <v>432995069</v>
      </c>
      <c r="H259" s="3">
        <v>44178</v>
      </c>
      <c r="I259" s="11">
        <f>NETWORKDAYS.INTL(E259,H259,11,'Holiday list'!$C$2:$C$76)</f>
        <v>22</v>
      </c>
      <c r="J259" s="1">
        <v>1718</v>
      </c>
      <c r="K259" s="1">
        <v>109.28</v>
      </c>
      <c r="L259" s="1">
        <v>35.840000000000003</v>
      </c>
      <c r="M259" s="1">
        <f t="shared" si="12"/>
        <v>187743.04</v>
      </c>
      <c r="N259" s="1">
        <f t="shared" si="13"/>
        <v>61573.120000000003</v>
      </c>
      <c r="O259" s="1">
        <f t="shared" si="14"/>
        <v>126169.92000000001</v>
      </c>
    </row>
    <row r="260" spans="1:15" ht="36" x14ac:dyDescent="0.55000000000000004">
      <c r="A260" s="1" t="s">
        <v>18</v>
      </c>
      <c r="B260" s="1" t="s">
        <v>37</v>
      </c>
      <c r="C260" s="1" t="s">
        <v>20</v>
      </c>
      <c r="D260" s="1" t="s">
        <v>8</v>
      </c>
      <c r="E260" s="3">
        <v>44136</v>
      </c>
      <c r="F260" s="3">
        <f>WORKDAY.INTL(E260,10,11,'Holiday list'!$C$2:$C$76)</f>
        <v>44148</v>
      </c>
      <c r="G260" s="1">
        <v>888248336</v>
      </c>
      <c r="H260" s="3">
        <v>44142</v>
      </c>
      <c r="I260" s="11">
        <f>NETWORKDAYS.INTL(E260,H260,11,'Holiday list'!$C$2:$C$76)</f>
        <v>5</v>
      </c>
      <c r="J260" s="1">
        <v>1276</v>
      </c>
      <c r="K260" s="1">
        <v>81.73</v>
      </c>
      <c r="L260" s="1">
        <v>56.67</v>
      </c>
      <c r="M260" s="1">
        <f t="shared" si="12"/>
        <v>104287.48000000001</v>
      </c>
      <c r="N260" s="1">
        <f t="shared" si="13"/>
        <v>72310.92</v>
      </c>
      <c r="O260" s="1">
        <f t="shared" si="14"/>
        <v>31976.560000000012</v>
      </c>
    </row>
    <row r="261" spans="1:15" ht="36" x14ac:dyDescent="0.55000000000000004">
      <c r="A261" s="1" t="s">
        <v>29</v>
      </c>
      <c r="B261" s="1" t="s">
        <v>22</v>
      </c>
      <c r="C261" s="1" t="s">
        <v>23</v>
      </c>
      <c r="D261" s="1" t="s">
        <v>6</v>
      </c>
      <c r="E261" s="3">
        <v>43949</v>
      </c>
      <c r="F261" s="3">
        <f>WORKDAY.INTL(E261,10,11,'Holiday list'!$C$2:$C$76)</f>
        <v>43963</v>
      </c>
      <c r="G261" s="1">
        <v>778763139</v>
      </c>
      <c r="H261" s="3">
        <v>43960</v>
      </c>
      <c r="I261" s="11">
        <f>NETWORKDAYS.INTL(E261,H261,11,'Holiday list'!$C$2:$C$76)</f>
        <v>9</v>
      </c>
      <c r="J261" s="1">
        <v>2173</v>
      </c>
      <c r="K261" s="1">
        <v>154.06</v>
      </c>
      <c r="L261" s="1">
        <v>90.93</v>
      </c>
      <c r="M261" s="1">
        <f t="shared" si="12"/>
        <v>334772.38</v>
      </c>
      <c r="N261" s="1">
        <f t="shared" si="13"/>
        <v>197590.89</v>
      </c>
      <c r="O261" s="1">
        <f t="shared" si="14"/>
        <v>137181.49</v>
      </c>
    </row>
    <row r="262" spans="1:15" ht="36" x14ac:dyDescent="0.55000000000000004">
      <c r="A262" s="1" t="s">
        <v>29</v>
      </c>
      <c r="B262" s="1" t="s">
        <v>34</v>
      </c>
      <c r="C262" s="1" t="s">
        <v>20</v>
      </c>
      <c r="D262" s="1" t="s">
        <v>5</v>
      </c>
      <c r="E262" s="3">
        <v>44068</v>
      </c>
      <c r="F262" s="3">
        <f>WORKDAY.INTL(E262,10,11,'Holiday list'!$C$2:$C$76)</f>
        <v>44081</v>
      </c>
      <c r="G262" s="1">
        <v>498585164</v>
      </c>
      <c r="H262" s="3">
        <v>44103</v>
      </c>
      <c r="I262" s="11">
        <f>NETWORKDAYS.INTL(E262,H262,11,'Holiday list'!$C$2:$C$76)</f>
        <v>29</v>
      </c>
      <c r="J262" s="1">
        <v>1285</v>
      </c>
      <c r="K262" s="1">
        <v>668.27</v>
      </c>
      <c r="L262" s="1">
        <v>502.54</v>
      </c>
      <c r="M262" s="1">
        <f t="shared" si="12"/>
        <v>858726.95</v>
      </c>
      <c r="N262" s="1">
        <f t="shared" si="13"/>
        <v>645763.9</v>
      </c>
      <c r="O262" s="1">
        <f t="shared" si="14"/>
        <v>212963.04999999993</v>
      </c>
    </row>
    <row r="263" spans="1:15" ht="36" x14ac:dyDescent="0.55000000000000004">
      <c r="A263" s="1" t="s">
        <v>32</v>
      </c>
      <c r="B263" s="1" t="s">
        <v>28</v>
      </c>
      <c r="C263" s="1" t="s">
        <v>20</v>
      </c>
      <c r="D263" s="1" t="s">
        <v>5</v>
      </c>
      <c r="E263" s="3">
        <v>44161</v>
      </c>
      <c r="F263" s="3">
        <f>WORKDAY.INTL(E263,10,11,'Holiday list'!$C$2:$C$76)</f>
        <v>44174</v>
      </c>
      <c r="G263" s="1">
        <v>195177543</v>
      </c>
      <c r="H263" s="3">
        <v>44188</v>
      </c>
      <c r="I263" s="11">
        <f>NETWORKDAYS.INTL(E263,H263,11,'Holiday list'!$C$2:$C$76)</f>
        <v>20</v>
      </c>
      <c r="J263" s="1">
        <v>6227</v>
      </c>
      <c r="K263" s="1">
        <v>9.33</v>
      </c>
      <c r="L263" s="1">
        <v>6.92</v>
      </c>
      <c r="M263" s="1">
        <f t="shared" si="12"/>
        <v>58097.91</v>
      </c>
      <c r="N263" s="1">
        <f t="shared" si="13"/>
        <v>43090.84</v>
      </c>
      <c r="O263" s="1">
        <f t="shared" si="14"/>
        <v>15007.070000000007</v>
      </c>
    </row>
    <row r="264" spans="1:15" ht="36" x14ac:dyDescent="0.55000000000000004">
      <c r="A264" s="1" t="s">
        <v>27</v>
      </c>
      <c r="B264" s="1" t="s">
        <v>26</v>
      </c>
      <c r="C264" s="1" t="s">
        <v>23</v>
      </c>
      <c r="D264" s="1" t="s">
        <v>6</v>
      </c>
      <c r="E264" s="3">
        <v>44124</v>
      </c>
      <c r="F264" s="3">
        <f>WORKDAY.INTL(E264,10,11,'Holiday list'!$C$2:$C$76)</f>
        <v>44142</v>
      </c>
      <c r="G264" s="1">
        <v>861601769</v>
      </c>
      <c r="H264" s="3">
        <v>44167</v>
      </c>
      <c r="I264" s="11">
        <f>NETWORKDAYS.INTL(E264,H264,11,'Holiday list'!$C$2:$C$76)</f>
        <v>27</v>
      </c>
      <c r="J264" s="1">
        <v>5965</v>
      </c>
      <c r="K264" s="1">
        <v>205.7</v>
      </c>
      <c r="L264" s="1">
        <v>117.11</v>
      </c>
      <c r="M264" s="1">
        <f t="shared" si="12"/>
        <v>1227000.5</v>
      </c>
      <c r="N264" s="1">
        <f t="shared" si="13"/>
        <v>698561.15</v>
      </c>
      <c r="O264" s="1">
        <f t="shared" si="14"/>
        <v>528439.35</v>
      </c>
    </row>
    <row r="265" spans="1:15" ht="36" x14ac:dyDescent="0.55000000000000004">
      <c r="A265" s="1" t="s">
        <v>27</v>
      </c>
      <c r="B265" s="1" t="s">
        <v>30</v>
      </c>
      <c r="C265" s="1" t="s">
        <v>20</v>
      </c>
      <c r="D265" s="1" t="s">
        <v>8</v>
      </c>
      <c r="E265" s="3">
        <v>43910</v>
      </c>
      <c r="F265" s="3">
        <f>WORKDAY.INTL(E265,10,11,'Holiday list'!$C$2:$C$76)</f>
        <v>43924</v>
      </c>
      <c r="G265" s="1">
        <v>661953580</v>
      </c>
      <c r="H265" s="3">
        <v>43945</v>
      </c>
      <c r="I265" s="11">
        <f>NETWORKDAYS.INTL(E265,H265,11,'Holiday list'!$C$2:$C$76)</f>
        <v>23</v>
      </c>
      <c r="J265" s="1">
        <v>5629</v>
      </c>
      <c r="K265" s="1">
        <v>109.28</v>
      </c>
      <c r="L265" s="1">
        <v>35.840000000000003</v>
      </c>
      <c r="M265" s="1">
        <f t="shared" si="12"/>
        <v>615137.12</v>
      </c>
      <c r="N265" s="1">
        <f t="shared" si="13"/>
        <v>201743.36000000002</v>
      </c>
      <c r="O265" s="1">
        <f t="shared" si="14"/>
        <v>413393.76</v>
      </c>
    </row>
    <row r="266" spans="1:15" ht="36" x14ac:dyDescent="0.55000000000000004">
      <c r="A266" s="1" t="s">
        <v>29</v>
      </c>
      <c r="B266" s="1" t="s">
        <v>19</v>
      </c>
      <c r="C266" s="1" t="s">
        <v>23</v>
      </c>
      <c r="D266" s="1" t="s">
        <v>5</v>
      </c>
      <c r="E266" s="3">
        <v>44024</v>
      </c>
      <c r="F266" s="3">
        <f>WORKDAY.INTL(E266,10,11,'Holiday list'!$C$2:$C$76)</f>
        <v>44035</v>
      </c>
      <c r="G266" s="1">
        <v>225666320</v>
      </c>
      <c r="H266" s="3">
        <v>44064</v>
      </c>
      <c r="I266" s="11">
        <f>NETWORKDAYS.INTL(E266,H266,11,'Holiday list'!$C$2:$C$76)</f>
        <v>30</v>
      </c>
      <c r="J266" s="1">
        <v>8534</v>
      </c>
      <c r="K266" s="1">
        <v>437.2</v>
      </c>
      <c r="L266" s="1">
        <v>263.33</v>
      </c>
      <c r="M266" s="1">
        <f t="shared" si="12"/>
        <v>3731064.8</v>
      </c>
      <c r="N266" s="1">
        <f t="shared" si="13"/>
        <v>2247258.2199999997</v>
      </c>
      <c r="O266" s="1">
        <f t="shared" si="14"/>
        <v>1483806.58</v>
      </c>
    </row>
    <row r="267" spans="1:15" ht="36" x14ac:dyDescent="0.55000000000000004">
      <c r="A267" s="1" t="s">
        <v>29</v>
      </c>
      <c r="B267" s="1" t="s">
        <v>34</v>
      </c>
      <c r="C267" s="1" t="s">
        <v>20</v>
      </c>
      <c r="D267" s="1" t="s">
        <v>7</v>
      </c>
      <c r="E267" s="3">
        <v>43856</v>
      </c>
      <c r="F267" s="3">
        <f>WORKDAY.INTL(E267,10,11,'Holiday list'!$C$2:$C$76)</f>
        <v>43868</v>
      </c>
      <c r="G267" s="1">
        <v>718781220</v>
      </c>
      <c r="H267" s="3">
        <v>43880</v>
      </c>
      <c r="I267" s="11">
        <f>NETWORKDAYS.INTL(E267,H267,11,'Holiday list'!$C$2:$C$76)</f>
        <v>17</v>
      </c>
      <c r="J267" s="1">
        <v>2191</v>
      </c>
      <c r="K267" s="1">
        <v>668.27</v>
      </c>
      <c r="L267" s="1">
        <v>502.54</v>
      </c>
      <c r="M267" s="1">
        <f t="shared" si="12"/>
        <v>1464179.57</v>
      </c>
      <c r="N267" s="1">
        <f t="shared" si="13"/>
        <v>1101065.1400000001</v>
      </c>
      <c r="O267" s="1">
        <f t="shared" si="14"/>
        <v>363114.42999999993</v>
      </c>
    </row>
    <row r="268" spans="1:15" ht="36" x14ac:dyDescent="0.55000000000000004">
      <c r="A268" s="1" t="s">
        <v>29</v>
      </c>
      <c r="B268" s="1" t="s">
        <v>35</v>
      </c>
      <c r="C268" s="1" t="s">
        <v>23</v>
      </c>
      <c r="D268" s="1" t="s">
        <v>7</v>
      </c>
      <c r="E268" s="3">
        <v>43885</v>
      </c>
      <c r="F268" s="3">
        <f>WORKDAY.INTL(E268,10,11,'Holiday list'!$C$2:$C$76)</f>
        <v>43896</v>
      </c>
      <c r="G268" s="1">
        <v>731972110</v>
      </c>
      <c r="H268" s="3">
        <v>43936</v>
      </c>
      <c r="I268" s="11">
        <f>NETWORKDAYS.INTL(E268,H268,11,'Holiday list'!$C$2:$C$76)</f>
        <v>35</v>
      </c>
      <c r="J268" s="1">
        <v>5668</v>
      </c>
      <c r="K268" s="1">
        <v>651.21</v>
      </c>
      <c r="L268" s="1">
        <v>524.96</v>
      </c>
      <c r="M268" s="1">
        <f t="shared" si="12"/>
        <v>3691058.2800000003</v>
      </c>
      <c r="N268" s="1">
        <f t="shared" si="13"/>
        <v>2975473.2800000003</v>
      </c>
      <c r="O268" s="1">
        <f t="shared" si="14"/>
        <v>715585</v>
      </c>
    </row>
    <row r="269" spans="1:15" ht="36" x14ac:dyDescent="0.55000000000000004">
      <c r="A269" s="1" t="s">
        <v>18</v>
      </c>
      <c r="B269" s="1" t="s">
        <v>22</v>
      </c>
      <c r="C269" s="1" t="s">
        <v>23</v>
      </c>
      <c r="D269" s="1" t="s">
        <v>6</v>
      </c>
      <c r="E269" s="3">
        <v>43832</v>
      </c>
      <c r="F269" s="3">
        <f>WORKDAY.INTL(E269,10,11,'Holiday list'!$C$2:$C$76)</f>
        <v>43846</v>
      </c>
      <c r="G269" s="1">
        <v>276225316</v>
      </c>
      <c r="H269" s="3">
        <v>43870</v>
      </c>
      <c r="I269" s="11">
        <f>NETWORKDAYS.INTL(E269,H269,11,'Holiday list'!$C$2:$C$76)</f>
        <v>28</v>
      </c>
      <c r="J269" s="1">
        <v>64</v>
      </c>
      <c r="K269" s="1">
        <v>154.06</v>
      </c>
      <c r="L269" s="1">
        <v>90.93</v>
      </c>
      <c r="M269" s="1">
        <f t="shared" si="12"/>
        <v>9859.84</v>
      </c>
      <c r="N269" s="1">
        <f t="shared" si="13"/>
        <v>5819.52</v>
      </c>
      <c r="O269" s="1">
        <f t="shared" si="14"/>
        <v>4040.3199999999997</v>
      </c>
    </row>
    <row r="270" spans="1:15" ht="36" x14ac:dyDescent="0.55000000000000004">
      <c r="A270" s="1" t="s">
        <v>25</v>
      </c>
      <c r="B270" s="1" t="s">
        <v>35</v>
      </c>
      <c r="C270" s="1" t="s">
        <v>20</v>
      </c>
      <c r="D270" s="1" t="s">
        <v>6</v>
      </c>
      <c r="E270" s="3">
        <v>44038</v>
      </c>
      <c r="F270" s="3">
        <f>WORKDAY.INTL(E270,10,11,'Holiday list'!$C$2:$C$76)</f>
        <v>44051</v>
      </c>
      <c r="G270" s="1">
        <v>332839667</v>
      </c>
      <c r="H270" s="3">
        <v>44039</v>
      </c>
      <c r="I270" s="11">
        <f>NETWORKDAYS.INTL(E270,H270,11,'Holiday list'!$C$2:$C$76)</f>
        <v>1</v>
      </c>
      <c r="J270" s="1">
        <v>3509</v>
      </c>
      <c r="K270" s="1">
        <v>651.21</v>
      </c>
      <c r="L270" s="1">
        <v>524.96</v>
      </c>
      <c r="M270" s="1">
        <f t="shared" si="12"/>
        <v>2285095.89</v>
      </c>
      <c r="N270" s="1">
        <f t="shared" si="13"/>
        <v>1842084.6400000001</v>
      </c>
      <c r="O270" s="1">
        <f t="shared" si="14"/>
        <v>443011.25</v>
      </c>
    </row>
    <row r="271" spans="1:15" ht="36" x14ac:dyDescent="0.55000000000000004">
      <c r="A271" s="1" t="s">
        <v>18</v>
      </c>
      <c r="B271" s="1" t="s">
        <v>22</v>
      </c>
      <c r="C271" s="1" t="s">
        <v>23</v>
      </c>
      <c r="D271" s="1" t="s">
        <v>6</v>
      </c>
      <c r="E271" s="3">
        <v>43983</v>
      </c>
      <c r="F271" s="3">
        <f>WORKDAY.INTL(E271,10,11,'Holiday list'!$C$2:$C$76)</f>
        <v>43994</v>
      </c>
      <c r="G271" s="1">
        <v>603426492</v>
      </c>
      <c r="H271" s="3">
        <v>43997</v>
      </c>
      <c r="I271" s="11">
        <f>NETWORKDAYS.INTL(E271,H271,11,'Holiday list'!$C$2:$C$76)</f>
        <v>13</v>
      </c>
      <c r="J271" s="1">
        <v>6163</v>
      </c>
      <c r="K271" s="1">
        <v>154.06</v>
      </c>
      <c r="L271" s="1">
        <v>90.93</v>
      </c>
      <c r="M271" s="1">
        <f t="shared" si="12"/>
        <v>949471.78</v>
      </c>
      <c r="N271" s="1">
        <f t="shared" si="13"/>
        <v>560401.59000000008</v>
      </c>
      <c r="O271" s="1">
        <f t="shared" si="14"/>
        <v>389070.18999999994</v>
      </c>
    </row>
    <row r="272" spans="1:15" ht="36" x14ac:dyDescent="0.55000000000000004">
      <c r="A272" s="1" t="s">
        <v>29</v>
      </c>
      <c r="B272" s="1" t="s">
        <v>34</v>
      </c>
      <c r="C272" s="1" t="s">
        <v>23</v>
      </c>
      <c r="D272" s="1" t="s">
        <v>7</v>
      </c>
      <c r="E272" s="3">
        <v>43888</v>
      </c>
      <c r="F272" s="3">
        <f>WORKDAY.INTL(E272,10,11,'Holiday list'!$C$2:$C$76)</f>
        <v>43902</v>
      </c>
      <c r="G272" s="1">
        <v>494525372</v>
      </c>
      <c r="H272" s="3">
        <v>43892</v>
      </c>
      <c r="I272" s="11">
        <f>NETWORKDAYS.INTL(E272,H272,11,'Holiday list'!$C$2:$C$76)</f>
        <v>4</v>
      </c>
      <c r="J272" s="1">
        <v>9902</v>
      </c>
      <c r="K272" s="1">
        <v>668.27</v>
      </c>
      <c r="L272" s="1">
        <v>502.54</v>
      </c>
      <c r="M272" s="1">
        <f t="shared" si="12"/>
        <v>6617209.54</v>
      </c>
      <c r="N272" s="1">
        <f t="shared" si="13"/>
        <v>4976151.08</v>
      </c>
      <c r="O272" s="1">
        <f t="shared" si="14"/>
        <v>1641058.46</v>
      </c>
    </row>
    <row r="273" spans="1:15" ht="36" x14ac:dyDescent="0.55000000000000004">
      <c r="A273" s="1" t="s">
        <v>29</v>
      </c>
      <c r="B273" s="1" t="s">
        <v>22</v>
      </c>
      <c r="C273" s="1" t="s">
        <v>23</v>
      </c>
      <c r="D273" s="1" t="s">
        <v>5</v>
      </c>
      <c r="E273" s="3">
        <v>43945</v>
      </c>
      <c r="F273" s="3">
        <f>WORKDAY.INTL(E273,10,11,'Holiday list'!$C$2:$C$76)</f>
        <v>43959</v>
      </c>
      <c r="G273" s="1">
        <v>769822585</v>
      </c>
      <c r="H273" s="3">
        <v>43966</v>
      </c>
      <c r="I273" s="11">
        <f>NETWORKDAYS.INTL(E273,H273,11,'Holiday list'!$C$2:$C$76)</f>
        <v>17</v>
      </c>
      <c r="J273" s="1">
        <v>6465</v>
      </c>
      <c r="K273" s="1">
        <v>154.06</v>
      </c>
      <c r="L273" s="1">
        <v>90.93</v>
      </c>
      <c r="M273" s="1">
        <f t="shared" si="12"/>
        <v>995997.9</v>
      </c>
      <c r="N273" s="1">
        <f t="shared" si="13"/>
        <v>587862.45000000007</v>
      </c>
      <c r="O273" s="1">
        <f t="shared" si="14"/>
        <v>408135.44999999995</v>
      </c>
    </row>
    <row r="274" spans="1:15" ht="36" x14ac:dyDescent="0.55000000000000004">
      <c r="A274" s="1" t="s">
        <v>27</v>
      </c>
      <c r="B274" s="1" t="s">
        <v>22</v>
      </c>
      <c r="C274" s="1" t="s">
        <v>20</v>
      </c>
      <c r="D274" s="1" t="s">
        <v>6</v>
      </c>
      <c r="E274" s="3">
        <v>44034</v>
      </c>
      <c r="F274" s="3">
        <f>WORKDAY.INTL(E274,10,11,'Holiday list'!$C$2:$C$76)</f>
        <v>44048</v>
      </c>
      <c r="G274" s="1">
        <v>768662583</v>
      </c>
      <c r="H274" s="3">
        <v>44053</v>
      </c>
      <c r="I274" s="11">
        <f>NETWORKDAYS.INTL(E274,H274,11,'Holiday list'!$C$2:$C$76)</f>
        <v>15</v>
      </c>
      <c r="J274" s="1">
        <v>3195</v>
      </c>
      <c r="K274" s="1">
        <v>154.06</v>
      </c>
      <c r="L274" s="1">
        <v>90.93</v>
      </c>
      <c r="M274" s="1">
        <f t="shared" si="12"/>
        <v>492221.7</v>
      </c>
      <c r="N274" s="1">
        <f t="shared" si="13"/>
        <v>290521.35000000003</v>
      </c>
      <c r="O274" s="1">
        <f t="shared" si="14"/>
        <v>201700.34999999998</v>
      </c>
    </row>
    <row r="275" spans="1:15" ht="36" x14ac:dyDescent="0.55000000000000004">
      <c r="A275" s="1" t="s">
        <v>31</v>
      </c>
      <c r="B275" s="1" t="s">
        <v>26</v>
      </c>
      <c r="C275" s="1" t="s">
        <v>23</v>
      </c>
      <c r="D275" s="1" t="s">
        <v>5</v>
      </c>
      <c r="E275" s="3">
        <v>43883</v>
      </c>
      <c r="F275" s="3">
        <f>WORKDAY.INTL(E275,10,11,'Holiday list'!$C$2:$C$76)</f>
        <v>43895</v>
      </c>
      <c r="G275" s="1">
        <v>544219195</v>
      </c>
      <c r="H275" s="3">
        <v>43899</v>
      </c>
      <c r="I275" s="11">
        <f>NETWORKDAYS.INTL(E275,H275,11,'Holiday list'!$C$2:$C$76)</f>
        <v>13</v>
      </c>
      <c r="J275" s="1">
        <v>5409</v>
      </c>
      <c r="K275" s="1">
        <v>205.7</v>
      </c>
      <c r="L275" s="1">
        <v>117.11</v>
      </c>
      <c r="M275" s="1">
        <f t="shared" si="12"/>
        <v>1112631.3</v>
      </c>
      <c r="N275" s="1">
        <f t="shared" si="13"/>
        <v>633447.99</v>
      </c>
      <c r="O275" s="1">
        <f t="shared" si="14"/>
        <v>479183.31000000006</v>
      </c>
    </row>
    <row r="276" spans="1:15" ht="36" x14ac:dyDescent="0.55000000000000004">
      <c r="A276" s="1" t="s">
        <v>29</v>
      </c>
      <c r="B276" s="1" t="s">
        <v>36</v>
      </c>
      <c r="C276" s="1" t="s">
        <v>20</v>
      </c>
      <c r="D276" s="1" t="s">
        <v>7</v>
      </c>
      <c r="E276" s="3">
        <v>43871</v>
      </c>
      <c r="F276" s="3">
        <f>WORKDAY.INTL(E276,10,11,'Holiday list'!$C$2:$C$76)</f>
        <v>43887</v>
      </c>
      <c r="G276" s="1">
        <v>669978749</v>
      </c>
      <c r="H276" s="3">
        <v>43910</v>
      </c>
      <c r="I276" s="11">
        <f>NETWORKDAYS.INTL(E276,H276,11,'Holiday list'!$C$2:$C$76)</f>
        <v>28</v>
      </c>
      <c r="J276" s="1">
        <v>455</v>
      </c>
      <c r="K276" s="1">
        <v>47.45</v>
      </c>
      <c r="L276" s="1">
        <v>31.79</v>
      </c>
      <c r="M276" s="1">
        <f t="shared" si="12"/>
        <v>21589.75</v>
      </c>
      <c r="N276" s="1">
        <f t="shared" si="13"/>
        <v>14464.449999999999</v>
      </c>
      <c r="O276" s="1">
        <f t="shared" si="14"/>
        <v>7125.3000000000011</v>
      </c>
    </row>
    <row r="277" spans="1:15" ht="36" x14ac:dyDescent="0.55000000000000004">
      <c r="A277" s="1" t="s">
        <v>27</v>
      </c>
      <c r="B277" s="1" t="s">
        <v>19</v>
      </c>
      <c r="C277" s="1" t="s">
        <v>20</v>
      </c>
      <c r="D277" s="1" t="s">
        <v>7</v>
      </c>
      <c r="E277" s="3">
        <v>43851</v>
      </c>
      <c r="F277" s="3">
        <f>WORKDAY.INTL(E277,10,11,'Holiday list'!$C$2:$C$76)</f>
        <v>43865</v>
      </c>
      <c r="G277" s="1">
        <v>889740073</v>
      </c>
      <c r="H277" s="3">
        <v>43856</v>
      </c>
      <c r="I277" s="11">
        <f>NETWORKDAYS.INTL(E277,H277,11,'Holiday list'!$C$2:$C$76)</f>
        <v>4</v>
      </c>
      <c r="J277" s="1">
        <v>2715</v>
      </c>
      <c r="K277" s="1">
        <v>437.2</v>
      </c>
      <c r="L277" s="1">
        <v>263.33</v>
      </c>
      <c r="M277" s="1">
        <f t="shared" si="12"/>
        <v>1186998</v>
      </c>
      <c r="N277" s="1">
        <f t="shared" si="13"/>
        <v>714940.95</v>
      </c>
      <c r="O277" s="1">
        <f t="shared" si="14"/>
        <v>472057.05000000005</v>
      </c>
    </row>
    <row r="278" spans="1:15" ht="36" x14ac:dyDescent="0.55000000000000004">
      <c r="A278" s="1" t="s">
        <v>27</v>
      </c>
      <c r="B278" s="1" t="s">
        <v>36</v>
      </c>
      <c r="C278" s="1" t="s">
        <v>23</v>
      </c>
      <c r="D278" s="1" t="s">
        <v>5</v>
      </c>
      <c r="E278" s="3">
        <v>43961</v>
      </c>
      <c r="F278" s="3">
        <f>WORKDAY.INTL(E278,10,11,'Holiday list'!$C$2:$C$76)</f>
        <v>43972</v>
      </c>
      <c r="G278" s="1">
        <v>567614495</v>
      </c>
      <c r="H278" s="3">
        <v>44010</v>
      </c>
      <c r="I278" s="11">
        <f>NETWORKDAYS.INTL(E278,H278,11,'Holiday list'!$C$2:$C$76)</f>
        <v>39</v>
      </c>
      <c r="J278" s="1">
        <v>8598</v>
      </c>
      <c r="K278" s="1">
        <v>47.45</v>
      </c>
      <c r="L278" s="1">
        <v>31.79</v>
      </c>
      <c r="M278" s="1">
        <f t="shared" si="12"/>
        <v>407975.10000000003</v>
      </c>
      <c r="N278" s="1">
        <f t="shared" si="13"/>
        <v>273330.42</v>
      </c>
      <c r="O278" s="1">
        <f t="shared" si="14"/>
        <v>134644.68000000005</v>
      </c>
    </row>
    <row r="279" spans="1:15" ht="36" x14ac:dyDescent="0.55000000000000004">
      <c r="A279" s="1" t="s">
        <v>18</v>
      </c>
      <c r="B279" s="1" t="s">
        <v>22</v>
      </c>
      <c r="C279" s="1" t="s">
        <v>23</v>
      </c>
      <c r="D279" s="1" t="s">
        <v>6</v>
      </c>
      <c r="E279" s="3">
        <v>43886</v>
      </c>
      <c r="F279" s="3">
        <f>WORKDAY.INTL(E279,10,11,'Holiday list'!$C$2:$C$76)</f>
        <v>43897</v>
      </c>
      <c r="G279" s="1">
        <v>155710446</v>
      </c>
      <c r="H279" s="3">
        <v>43886</v>
      </c>
      <c r="I279" s="11">
        <f>NETWORKDAYS.INTL(E279,H279,11,'Holiday list'!$C$2:$C$76)</f>
        <v>1</v>
      </c>
      <c r="J279" s="1">
        <v>7036</v>
      </c>
      <c r="K279" s="1">
        <v>154.06</v>
      </c>
      <c r="L279" s="1">
        <v>90.93</v>
      </c>
      <c r="M279" s="1">
        <f t="shared" si="12"/>
        <v>1083966.1599999999</v>
      </c>
      <c r="N279" s="1">
        <f t="shared" si="13"/>
        <v>639783.4800000001</v>
      </c>
      <c r="O279" s="1">
        <f t="shared" si="14"/>
        <v>444182.67999999982</v>
      </c>
    </row>
    <row r="280" spans="1:15" ht="36" x14ac:dyDescent="0.55000000000000004">
      <c r="A280" s="1" t="s">
        <v>27</v>
      </c>
      <c r="B280" s="1" t="s">
        <v>24</v>
      </c>
      <c r="C280" s="1" t="s">
        <v>23</v>
      </c>
      <c r="D280" s="1" t="s">
        <v>7</v>
      </c>
      <c r="E280" s="3">
        <v>43861</v>
      </c>
      <c r="F280" s="3">
        <f>WORKDAY.INTL(E280,10,11,'Holiday list'!$C$2:$C$76)</f>
        <v>43873</v>
      </c>
      <c r="G280" s="1">
        <v>945717132</v>
      </c>
      <c r="H280" s="3">
        <v>43874</v>
      </c>
      <c r="I280" s="11">
        <f>NETWORKDAYS.INTL(E280,H280,11,'Holiday list'!$C$2:$C$76)</f>
        <v>12</v>
      </c>
      <c r="J280" s="1">
        <v>7570</v>
      </c>
      <c r="K280" s="1">
        <v>255.28</v>
      </c>
      <c r="L280" s="1">
        <v>159.41999999999999</v>
      </c>
      <c r="M280" s="1">
        <f t="shared" si="12"/>
        <v>1932469.6</v>
      </c>
      <c r="N280" s="1">
        <f t="shared" si="13"/>
        <v>1206809.3999999999</v>
      </c>
      <c r="O280" s="1">
        <f t="shared" si="14"/>
        <v>725660.20000000019</v>
      </c>
    </row>
    <row r="281" spans="1:15" ht="36" x14ac:dyDescent="0.55000000000000004">
      <c r="A281" s="1" t="s">
        <v>31</v>
      </c>
      <c r="B281" s="1" t="s">
        <v>19</v>
      </c>
      <c r="C281" s="1" t="s">
        <v>20</v>
      </c>
      <c r="D281" s="1" t="s">
        <v>6</v>
      </c>
      <c r="E281" s="3">
        <v>43868</v>
      </c>
      <c r="F281" s="3">
        <f>WORKDAY.INTL(E281,10,11,'Holiday list'!$C$2:$C$76)</f>
        <v>43885</v>
      </c>
      <c r="G281" s="1">
        <v>253407227</v>
      </c>
      <c r="H281" s="3">
        <v>43876</v>
      </c>
      <c r="I281" s="11">
        <f>NETWORKDAYS.INTL(E281,H281,11,'Holiday list'!$C$2:$C$76)</f>
        <v>7</v>
      </c>
      <c r="J281" s="1">
        <v>7685</v>
      </c>
      <c r="K281" s="1">
        <v>437.2</v>
      </c>
      <c r="L281" s="1">
        <v>263.33</v>
      </c>
      <c r="M281" s="1">
        <f t="shared" si="12"/>
        <v>3359882</v>
      </c>
      <c r="N281" s="1">
        <f t="shared" si="13"/>
        <v>2023691.0499999998</v>
      </c>
      <c r="O281" s="1">
        <f t="shared" si="14"/>
        <v>1336190.9500000002</v>
      </c>
    </row>
    <row r="282" spans="1:15" ht="36" x14ac:dyDescent="0.55000000000000004">
      <c r="A282" s="1" t="s">
        <v>27</v>
      </c>
      <c r="B282" s="1" t="s">
        <v>34</v>
      </c>
      <c r="C282" s="1" t="s">
        <v>20</v>
      </c>
      <c r="D282" s="1" t="s">
        <v>8</v>
      </c>
      <c r="E282" s="3">
        <v>44088</v>
      </c>
      <c r="F282" s="3">
        <f>WORKDAY.INTL(E282,10,11,'Holiday list'!$C$2:$C$76)</f>
        <v>44100</v>
      </c>
      <c r="G282" s="1">
        <v>494454562</v>
      </c>
      <c r="H282" s="3">
        <v>44096</v>
      </c>
      <c r="I282" s="11">
        <f>NETWORKDAYS.INTL(E282,H282,11,'Holiday list'!$C$2:$C$76)</f>
        <v>7</v>
      </c>
      <c r="J282" s="1">
        <v>8948</v>
      </c>
      <c r="K282" s="1">
        <v>668.27</v>
      </c>
      <c r="L282" s="1">
        <v>502.54</v>
      </c>
      <c r="M282" s="1">
        <f t="shared" si="12"/>
        <v>5979679.96</v>
      </c>
      <c r="N282" s="1">
        <f t="shared" si="13"/>
        <v>4496727.92</v>
      </c>
      <c r="O282" s="1">
        <f t="shared" si="14"/>
        <v>1482952.04</v>
      </c>
    </row>
    <row r="283" spans="1:15" ht="36" x14ac:dyDescent="0.55000000000000004">
      <c r="A283" s="1" t="s">
        <v>27</v>
      </c>
      <c r="B283" s="1" t="s">
        <v>26</v>
      </c>
      <c r="C283" s="1" t="s">
        <v>23</v>
      </c>
      <c r="D283" s="1" t="s">
        <v>5</v>
      </c>
      <c r="E283" s="3">
        <v>43987</v>
      </c>
      <c r="F283" s="3">
        <f>WORKDAY.INTL(E283,10,11,'Holiday list'!$C$2:$C$76)</f>
        <v>43999</v>
      </c>
      <c r="G283" s="1">
        <v>104845464</v>
      </c>
      <c r="H283" s="3">
        <v>44036</v>
      </c>
      <c r="I283" s="11">
        <f>NETWORKDAYS.INTL(E283,H283,11,'Holiday list'!$C$2:$C$76)</f>
        <v>42</v>
      </c>
      <c r="J283" s="1">
        <v>4957</v>
      </c>
      <c r="K283" s="1">
        <v>205.7</v>
      </c>
      <c r="L283" s="1">
        <v>117.11</v>
      </c>
      <c r="M283" s="1">
        <f t="shared" si="12"/>
        <v>1019654.8999999999</v>
      </c>
      <c r="N283" s="1">
        <f t="shared" si="13"/>
        <v>580514.27</v>
      </c>
      <c r="O283" s="1">
        <f t="shared" si="14"/>
        <v>439140.62999999989</v>
      </c>
    </row>
    <row r="284" spans="1:15" ht="36" x14ac:dyDescent="0.55000000000000004">
      <c r="A284" s="1" t="s">
        <v>29</v>
      </c>
      <c r="B284" s="1" t="s">
        <v>19</v>
      </c>
      <c r="C284" s="1" t="s">
        <v>23</v>
      </c>
      <c r="D284" s="1" t="s">
        <v>5</v>
      </c>
      <c r="E284" s="3">
        <v>43926</v>
      </c>
      <c r="F284" s="3">
        <f>WORKDAY.INTL(E284,10,11,'Holiday list'!$C$2:$C$76)</f>
        <v>43943</v>
      </c>
      <c r="G284" s="1">
        <v>290878760</v>
      </c>
      <c r="H284" s="3">
        <v>43928</v>
      </c>
      <c r="I284" s="11">
        <f>NETWORKDAYS.INTL(E284,H284,11,'Holiday list'!$C$2:$C$76)</f>
        <v>1</v>
      </c>
      <c r="J284" s="1">
        <v>6344</v>
      </c>
      <c r="K284" s="1">
        <v>437.2</v>
      </c>
      <c r="L284" s="1">
        <v>263.33</v>
      </c>
      <c r="M284" s="1">
        <f t="shared" si="12"/>
        <v>2773596.8</v>
      </c>
      <c r="N284" s="1">
        <f t="shared" si="13"/>
        <v>1670565.5199999998</v>
      </c>
      <c r="O284" s="1">
        <f t="shared" si="14"/>
        <v>1103031.28</v>
      </c>
    </row>
    <row r="285" spans="1:15" ht="36" x14ac:dyDescent="0.55000000000000004">
      <c r="A285" s="1" t="s">
        <v>29</v>
      </c>
      <c r="B285" s="1" t="s">
        <v>35</v>
      </c>
      <c r="C285" s="1" t="s">
        <v>20</v>
      </c>
      <c r="D285" s="1" t="s">
        <v>6</v>
      </c>
      <c r="E285" s="3">
        <v>43863</v>
      </c>
      <c r="F285" s="3">
        <f>WORKDAY.INTL(E285,10,11,'Holiday list'!$C$2:$C$76)</f>
        <v>43874</v>
      </c>
      <c r="G285" s="1">
        <v>979165780</v>
      </c>
      <c r="H285" s="3">
        <v>43871</v>
      </c>
      <c r="I285" s="11">
        <f>NETWORKDAYS.INTL(E285,H285,11,'Holiday list'!$C$2:$C$76)</f>
        <v>7</v>
      </c>
      <c r="J285" s="1">
        <v>5768</v>
      </c>
      <c r="K285" s="1">
        <v>651.21</v>
      </c>
      <c r="L285" s="1">
        <v>524.96</v>
      </c>
      <c r="M285" s="1">
        <f t="shared" si="12"/>
        <v>3756179.2800000003</v>
      </c>
      <c r="N285" s="1">
        <f t="shared" si="13"/>
        <v>3027969.2800000003</v>
      </c>
      <c r="O285" s="1">
        <f t="shared" si="14"/>
        <v>728210</v>
      </c>
    </row>
    <row r="286" spans="1:15" ht="36" x14ac:dyDescent="0.55000000000000004">
      <c r="A286" s="1" t="s">
        <v>25</v>
      </c>
      <c r="B286" s="1" t="s">
        <v>35</v>
      </c>
      <c r="C286" s="1" t="s">
        <v>20</v>
      </c>
      <c r="D286" s="1" t="s">
        <v>6</v>
      </c>
      <c r="E286" s="3">
        <v>44075</v>
      </c>
      <c r="F286" s="3">
        <f>WORKDAY.INTL(E286,10,11,'Holiday list'!$C$2:$C$76)</f>
        <v>44086</v>
      </c>
      <c r="G286" s="1">
        <v>366630351</v>
      </c>
      <c r="H286" s="3">
        <v>44116</v>
      </c>
      <c r="I286" s="11">
        <f>NETWORKDAYS.INTL(E286,H286,11,'Holiday list'!$C$2:$C$76)</f>
        <v>34</v>
      </c>
      <c r="J286" s="1">
        <v>2923</v>
      </c>
      <c r="K286" s="1">
        <v>651.21</v>
      </c>
      <c r="L286" s="1">
        <v>524.96</v>
      </c>
      <c r="M286" s="1">
        <f t="shared" si="12"/>
        <v>1903486.83</v>
      </c>
      <c r="N286" s="1">
        <f t="shared" si="13"/>
        <v>1534458.08</v>
      </c>
      <c r="O286" s="1">
        <f t="shared" si="14"/>
        <v>369028.75</v>
      </c>
    </row>
    <row r="287" spans="1:15" ht="36" x14ac:dyDescent="0.55000000000000004">
      <c r="A287" s="1" t="s">
        <v>29</v>
      </c>
      <c r="B287" s="1" t="s">
        <v>35</v>
      </c>
      <c r="C287" s="1" t="s">
        <v>23</v>
      </c>
      <c r="D287" s="1" t="s">
        <v>6</v>
      </c>
      <c r="E287" s="3">
        <v>43968</v>
      </c>
      <c r="F287" s="3">
        <f>WORKDAY.INTL(E287,10,11,'Holiday list'!$C$2:$C$76)</f>
        <v>43981</v>
      </c>
      <c r="G287" s="1">
        <v>770508801</v>
      </c>
      <c r="H287" s="3">
        <v>44007</v>
      </c>
      <c r="I287" s="11">
        <f>NETWORKDAYS.INTL(E287,H287,11,'Holiday list'!$C$2:$C$76)</f>
        <v>31</v>
      </c>
      <c r="J287" s="1">
        <v>9532</v>
      </c>
      <c r="K287" s="1">
        <v>651.21</v>
      </c>
      <c r="L287" s="1">
        <v>524.96</v>
      </c>
      <c r="M287" s="1">
        <f t="shared" si="12"/>
        <v>6207333.7200000007</v>
      </c>
      <c r="N287" s="1">
        <f t="shared" si="13"/>
        <v>5003918.7200000007</v>
      </c>
      <c r="O287" s="1">
        <f t="shared" si="14"/>
        <v>1203415</v>
      </c>
    </row>
    <row r="288" spans="1:15" ht="36" x14ac:dyDescent="0.55000000000000004">
      <c r="A288" s="1" t="s">
        <v>29</v>
      </c>
      <c r="B288" s="1" t="s">
        <v>36</v>
      </c>
      <c r="C288" s="1" t="s">
        <v>20</v>
      </c>
      <c r="D288" s="1" t="s">
        <v>5</v>
      </c>
      <c r="E288" s="3">
        <v>43942</v>
      </c>
      <c r="F288" s="3">
        <f>WORKDAY.INTL(E288,10,11,'Holiday list'!$C$2:$C$76)</f>
        <v>43955</v>
      </c>
      <c r="G288" s="1">
        <v>978349959</v>
      </c>
      <c r="H288" s="3">
        <v>43972</v>
      </c>
      <c r="I288" s="11">
        <f>NETWORKDAYS.INTL(E288,H288,11,'Holiday list'!$C$2:$C$76)</f>
        <v>25</v>
      </c>
      <c r="J288" s="1">
        <v>4349</v>
      </c>
      <c r="K288" s="1">
        <v>47.45</v>
      </c>
      <c r="L288" s="1">
        <v>31.79</v>
      </c>
      <c r="M288" s="1">
        <f t="shared" si="12"/>
        <v>206360.05000000002</v>
      </c>
      <c r="N288" s="1">
        <f t="shared" si="13"/>
        <v>138254.71</v>
      </c>
      <c r="O288" s="1">
        <f t="shared" si="14"/>
        <v>68105.340000000026</v>
      </c>
    </row>
    <row r="289" spans="1:15" ht="36" x14ac:dyDescent="0.55000000000000004">
      <c r="A289" s="1" t="s">
        <v>29</v>
      </c>
      <c r="B289" s="1" t="s">
        <v>36</v>
      </c>
      <c r="C289" s="1" t="s">
        <v>20</v>
      </c>
      <c r="D289" s="1" t="s">
        <v>7</v>
      </c>
      <c r="E289" s="3">
        <v>44053</v>
      </c>
      <c r="F289" s="3">
        <f>WORKDAY.INTL(E289,10,11,'Holiday list'!$C$2:$C$76)</f>
        <v>44069</v>
      </c>
      <c r="G289" s="1">
        <v>298015153</v>
      </c>
      <c r="H289" s="3">
        <v>44057</v>
      </c>
      <c r="I289" s="11">
        <f>NETWORKDAYS.INTL(E289,H289,11,'Holiday list'!$C$2:$C$76)</f>
        <v>3</v>
      </c>
      <c r="J289" s="1">
        <v>8161</v>
      </c>
      <c r="K289" s="1">
        <v>47.45</v>
      </c>
      <c r="L289" s="1">
        <v>31.79</v>
      </c>
      <c r="M289" s="1">
        <f t="shared" si="12"/>
        <v>387239.45</v>
      </c>
      <c r="N289" s="1">
        <f t="shared" si="13"/>
        <v>259438.19</v>
      </c>
      <c r="O289" s="1">
        <f t="shared" si="14"/>
        <v>127801.26000000001</v>
      </c>
    </row>
    <row r="290" spans="1:15" ht="36" x14ac:dyDescent="0.55000000000000004">
      <c r="A290" s="1" t="s">
        <v>29</v>
      </c>
      <c r="B290" s="1" t="s">
        <v>33</v>
      </c>
      <c r="C290" s="1" t="s">
        <v>23</v>
      </c>
      <c r="D290" s="1" t="s">
        <v>5</v>
      </c>
      <c r="E290" s="3">
        <v>44093</v>
      </c>
      <c r="F290" s="3">
        <f>WORKDAY.INTL(E290,10,11,'Holiday list'!$C$2:$C$76)</f>
        <v>44107</v>
      </c>
      <c r="G290" s="1">
        <v>807678210</v>
      </c>
      <c r="H290" s="3">
        <v>44134</v>
      </c>
      <c r="I290" s="11">
        <f>NETWORKDAYS.INTL(E290,H290,11,'Holiday list'!$C$2:$C$76)</f>
        <v>29</v>
      </c>
      <c r="J290" s="1">
        <v>8786</v>
      </c>
      <c r="K290" s="1">
        <v>152.58000000000001</v>
      </c>
      <c r="L290" s="1">
        <v>97.44</v>
      </c>
      <c r="M290" s="1">
        <f t="shared" si="12"/>
        <v>1340567.8800000001</v>
      </c>
      <c r="N290" s="1">
        <f t="shared" si="13"/>
        <v>856107.84</v>
      </c>
      <c r="O290" s="1">
        <f t="shared" si="14"/>
        <v>484460.04000000015</v>
      </c>
    </row>
    <row r="291" spans="1:15" ht="36" x14ac:dyDescent="0.55000000000000004">
      <c r="A291" s="1" t="s">
        <v>32</v>
      </c>
      <c r="B291" s="1" t="s">
        <v>37</v>
      </c>
      <c r="C291" s="1" t="s">
        <v>20</v>
      </c>
      <c r="D291" s="1" t="s">
        <v>6</v>
      </c>
      <c r="E291" s="3">
        <v>43934</v>
      </c>
      <c r="F291" s="3">
        <f>WORKDAY.INTL(E291,10,11,'Holiday list'!$C$2:$C$76)</f>
        <v>43946</v>
      </c>
      <c r="G291" s="1">
        <v>605825459</v>
      </c>
      <c r="H291" s="3">
        <v>43965</v>
      </c>
      <c r="I291" s="11">
        <f>NETWORKDAYS.INTL(E291,H291,11,'Holiday list'!$C$2:$C$76)</f>
        <v>24</v>
      </c>
      <c r="J291" s="1">
        <v>6071</v>
      </c>
      <c r="K291" s="1">
        <v>81.73</v>
      </c>
      <c r="L291" s="1">
        <v>56.67</v>
      </c>
      <c r="M291" s="1">
        <f t="shared" si="12"/>
        <v>496182.83</v>
      </c>
      <c r="N291" s="1">
        <f t="shared" si="13"/>
        <v>344043.57</v>
      </c>
      <c r="O291" s="1">
        <f t="shared" si="14"/>
        <v>152139.26</v>
      </c>
    </row>
    <row r="292" spans="1:15" ht="36" x14ac:dyDescent="0.55000000000000004">
      <c r="A292" s="1" t="s">
        <v>27</v>
      </c>
      <c r="B292" s="1" t="s">
        <v>28</v>
      </c>
      <c r="C292" s="1" t="s">
        <v>23</v>
      </c>
      <c r="D292" s="1" t="s">
        <v>6</v>
      </c>
      <c r="E292" s="3">
        <v>43858</v>
      </c>
      <c r="F292" s="3">
        <f>WORKDAY.INTL(E292,10,11,'Holiday list'!$C$2:$C$76)</f>
        <v>43871</v>
      </c>
      <c r="G292" s="1">
        <v>561255729</v>
      </c>
      <c r="H292" s="3">
        <v>43862</v>
      </c>
      <c r="I292" s="11">
        <f>NETWORKDAYS.INTL(E292,H292,11,'Holiday list'!$C$2:$C$76)</f>
        <v>4</v>
      </c>
      <c r="J292" s="1">
        <v>6897</v>
      </c>
      <c r="K292" s="1">
        <v>9.33</v>
      </c>
      <c r="L292" s="1">
        <v>6.92</v>
      </c>
      <c r="M292" s="1">
        <f t="shared" si="12"/>
        <v>64349.01</v>
      </c>
      <c r="N292" s="1">
        <f t="shared" si="13"/>
        <v>47727.24</v>
      </c>
      <c r="O292" s="1">
        <f t="shared" si="14"/>
        <v>16621.770000000004</v>
      </c>
    </row>
    <row r="293" spans="1:15" ht="36" x14ac:dyDescent="0.55000000000000004">
      <c r="A293" s="1" t="s">
        <v>31</v>
      </c>
      <c r="B293" s="1" t="s">
        <v>30</v>
      </c>
      <c r="C293" s="1" t="s">
        <v>23</v>
      </c>
      <c r="D293" s="1" t="s">
        <v>8</v>
      </c>
      <c r="E293" s="3">
        <v>44174</v>
      </c>
      <c r="F293" s="3">
        <f>WORKDAY.INTL(E293,10,11,'Holiday list'!$C$2:$C$76)</f>
        <v>44191</v>
      </c>
      <c r="G293" s="1">
        <v>263080346</v>
      </c>
      <c r="H293" s="3">
        <v>44179</v>
      </c>
      <c r="I293" s="11">
        <f>NETWORKDAYS.INTL(E293,H293,11,'Holiday list'!$C$2:$C$76)</f>
        <v>4</v>
      </c>
      <c r="J293" s="1">
        <v>175</v>
      </c>
      <c r="K293" s="1">
        <v>109.28</v>
      </c>
      <c r="L293" s="1">
        <v>35.840000000000003</v>
      </c>
      <c r="M293" s="1">
        <f t="shared" si="12"/>
        <v>19124</v>
      </c>
      <c r="N293" s="1">
        <f t="shared" si="13"/>
        <v>6272.0000000000009</v>
      </c>
      <c r="O293" s="1">
        <f t="shared" si="14"/>
        <v>12852</v>
      </c>
    </row>
    <row r="294" spans="1:15" ht="36" x14ac:dyDescent="0.55000000000000004">
      <c r="A294" s="1" t="s">
        <v>27</v>
      </c>
      <c r="B294" s="1" t="s">
        <v>26</v>
      </c>
      <c r="C294" s="1" t="s">
        <v>20</v>
      </c>
      <c r="D294" s="1" t="s">
        <v>6</v>
      </c>
      <c r="E294" s="3">
        <v>43882</v>
      </c>
      <c r="F294" s="3">
        <f>WORKDAY.INTL(E294,10,11,'Holiday list'!$C$2:$C$76)</f>
        <v>43894</v>
      </c>
      <c r="G294" s="1">
        <v>270723140</v>
      </c>
      <c r="H294" s="3">
        <v>43899</v>
      </c>
      <c r="I294" s="11">
        <f>NETWORKDAYS.INTL(E294,H294,11,'Holiday list'!$C$2:$C$76)</f>
        <v>13</v>
      </c>
      <c r="J294" s="1">
        <v>1848</v>
      </c>
      <c r="K294" s="1">
        <v>205.7</v>
      </c>
      <c r="L294" s="1">
        <v>117.11</v>
      </c>
      <c r="M294" s="1">
        <f t="shared" si="12"/>
        <v>380133.6</v>
      </c>
      <c r="N294" s="1">
        <f t="shared" si="13"/>
        <v>216419.28</v>
      </c>
      <c r="O294" s="1">
        <f t="shared" si="14"/>
        <v>163714.31999999998</v>
      </c>
    </row>
    <row r="295" spans="1:15" ht="36" x14ac:dyDescent="0.55000000000000004">
      <c r="A295" s="1" t="s">
        <v>29</v>
      </c>
      <c r="B295" s="1" t="s">
        <v>30</v>
      </c>
      <c r="C295" s="1" t="s">
        <v>20</v>
      </c>
      <c r="D295" s="1" t="s">
        <v>8</v>
      </c>
      <c r="E295" s="3">
        <v>43991</v>
      </c>
      <c r="F295" s="3">
        <f>WORKDAY.INTL(E295,10,11,'Holiday list'!$C$2:$C$76)</f>
        <v>44002</v>
      </c>
      <c r="G295" s="1">
        <v>763920438</v>
      </c>
      <c r="H295" s="3">
        <v>44022</v>
      </c>
      <c r="I295" s="11">
        <f>NETWORKDAYS.INTL(E295,H295,11,'Holiday list'!$C$2:$C$76)</f>
        <v>27</v>
      </c>
      <c r="J295" s="1">
        <v>9888</v>
      </c>
      <c r="K295" s="1">
        <v>109.28</v>
      </c>
      <c r="L295" s="1">
        <v>35.840000000000003</v>
      </c>
      <c r="M295" s="1">
        <f t="shared" si="12"/>
        <v>1080560.6399999999</v>
      </c>
      <c r="N295" s="1">
        <f t="shared" si="13"/>
        <v>354385.92000000004</v>
      </c>
      <c r="O295" s="1">
        <f t="shared" si="14"/>
        <v>726174.71999999986</v>
      </c>
    </row>
    <row r="296" spans="1:15" ht="36" x14ac:dyDescent="0.55000000000000004">
      <c r="A296" s="1" t="s">
        <v>21</v>
      </c>
      <c r="B296" s="1" t="s">
        <v>34</v>
      </c>
      <c r="C296" s="1" t="s">
        <v>23</v>
      </c>
      <c r="D296" s="1" t="s">
        <v>7</v>
      </c>
      <c r="E296" s="3">
        <v>43938</v>
      </c>
      <c r="F296" s="3">
        <f>WORKDAY.INTL(E296,10,11,'Holiday list'!$C$2:$C$76)</f>
        <v>43950</v>
      </c>
      <c r="G296" s="1">
        <v>192721068</v>
      </c>
      <c r="H296" s="3">
        <v>43971</v>
      </c>
      <c r="I296" s="11">
        <f>NETWORKDAYS.INTL(E296,H296,11,'Holiday list'!$C$2:$C$76)</f>
        <v>27</v>
      </c>
      <c r="J296" s="1">
        <v>9302</v>
      </c>
      <c r="K296" s="1">
        <v>668.27</v>
      </c>
      <c r="L296" s="1">
        <v>502.54</v>
      </c>
      <c r="M296" s="1">
        <f t="shared" si="12"/>
        <v>6216247.54</v>
      </c>
      <c r="N296" s="1">
        <f t="shared" si="13"/>
        <v>4674627.08</v>
      </c>
      <c r="O296" s="1">
        <f t="shared" si="14"/>
        <v>1541620.46</v>
      </c>
    </row>
    <row r="297" spans="1:15" ht="36" x14ac:dyDescent="0.55000000000000004">
      <c r="A297" s="1" t="s">
        <v>32</v>
      </c>
      <c r="B297" s="1" t="s">
        <v>28</v>
      </c>
      <c r="C297" s="1" t="s">
        <v>20</v>
      </c>
      <c r="D297" s="1" t="s">
        <v>7</v>
      </c>
      <c r="E297" s="3">
        <v>43971</v>
      </c>
      <c r="F297" s="3">
        <f>WORKDAY.INTL(E297,10,11,'Holiday list'!$C$2:$C$76)</f>
        <v>43985</v>
      </c>
      <c r="G297" s="1">
        <v>227486360</v>
      </c>
      <c r="H297" s="3">
        <v>43990</v>
      </c>
      <c r="I297" s="11">
        <f>NETWORKDAYS.INTL(E297,H297,11,'Holiday list'!$C$2:$C$76)</f>
        <v>15</v>
      </c>
      <c r="J297" s="1">
        <v>7124</v>
      </c>
      <c r="K297" s="1">
        <v>9.33</v>
      </c>
      <c r="L297" s="1">
        <v>6.92</v>
      </c>
      <c r="M297" s="1">
        <f t="shared" si="12"/>
        <v>66466.92</v>
      </c>
      <c r="N297" s="1">
        <f t="shared" si="13"/>
        <v>49298.080000000002</v>
      </c>
      <c r="O297" s="1">
        <f t="shared" si="14"/>
        <v>17168.839999999997</v>
      </c>
    </row>
    <row r="298" spans="1:15" ht="36" x14ac:dyDescent="0.55000000000000004">
      <c r="A298" s="1" t="s">
        <v>18</v>
      </c>
      <c r="B298" s="1" t="s">
        <v>22</v>
      </c>
      <c r="C298" s="1" t="s">
        <v>23</v>
      </c>
      <c r="D298" s="1" t="s">
        <v>5</v>
      </c>
      <c r="E298" s="3">
        <v>44071</v>
      </c>
      <c r="F298" s="3">
        <f>WORKDAY.INTL(E298,10,11,'Holiday list'!$C$2:$C$76)</f>
        <v>44084</v>
      </c>
      <c r="G298" s="1">
        <v>808890140</v>
      </c>
      <c r="H298" s="3">
        <v>44096</v>
      </c>
      <c r="I298" s="11">
        <f>NETWORKDAYS.INTL(E298,H298,11,'Holiday list'!$C$2:$C$76)</f>
        <v>20</v>
      </c>
      <c r="J298" s="1">
        <v>7422</v>
      </c>
      <c r="K298" s="1">
        <v>154.06</v>
      </c>
      <c r="L298" s="1">
        <v>90.93</v>
      </c>
      <c r="M298" s="1">
        <f t="shared" si="12"/>
        <v>1143433.32</v>
      </c>
      <c r="N298" s="1">
        <f t="shared" si="13"/>
        <v>674882.46000000008</v>
      </c>
      <c r="O298" s="1">
        <f t="shared" si="14"/>
        <v>468550.86</v>
      </c>
    </row>
    <row r="299" spans="1:15" ht="36" x14ac:dyDescent="0.55000000000000004">
      <c r="A299" s="1" t="s">
        <v>31</v>
      </c>
      <c r="B299" s="1" t="s">
        <v>19</v>
      </c>
      <c r="C299" s="1" t="s">
        <v>20</v>
      </c>
      <c r="D299" s="1" t="s">
        <v>6</v>
      </c>
      <c r="E299" s="3">
        <v>44037</v>
      </c>
      <c r="F299" s="3">
        <f>WORKDAY.INTL(E299,10,11,'Holiday list'!$C$2:$C$76)</f>
        <v>44051</v>
      </c>
      <c r="G299" s="1">
        <v>597918736</v>
      </c>
      <c r="H299" s="3">
        <v>44085</v>
      </c>
      <c r="I299" s="11">
        <f>NETWORKDAYS.INTL(E299,H299,11,'Holiday list'!$C$2:$C$76)</f>
        <v>35</v>
      </c>
      <c r="J299" s="1">
        <v>6296</v>
      </c>
      <c r="K299" s="1">
        <v>437.2</v>
      </c>
      <c r="L299" s="1">
        <v>263.33</v>
      </c>
      <c r="M299" s="1">
        <f t="shared" si="12"/>
        <v>2752611.1999999997</v>
      </c>
      <c r="N299" s="1">
        <f t="shared" si="13"/>
        <v>1657925.68</v>
      </c>
      <c r="O299" s="1">
        <f t="shared" si="14"/>
        <v>1094685.5199999998</v>
      </c>
    </row>
    <row r="300" spans="1:15" ht="36" x14ac:dyDescent="0.55000000000000004">
      <c r="A300" s="1" t="s">
        <v>27</v>
      </c>
      <c r="B300" s="1" t="s">
        <v>19</v>
      </c>
      <c r="C300" s="1" t="s">
        <v>23</v>
      </c>
      <c r="D300" s="1" t="s">
        <v>8</v>
      </c>
      <c r="E300" s="3">
        <v>44131</v>
      </c>
      <c r="F300" s="3">
        <f>WORKDAY.INTL(E300,10,11,'Holiday list'!$C$2:$C$76)</f>
        <v>44146</v>
      </c>
      <c r="G300" s="1">
        <v>125870978</v>
      </c>
      <c r="H300" s="3">
        <v>44155</v>
      </c>
      <c r="I300" s="11">
        <f>NETWORKDAYS.INTL(E300,H300,11,'Holiday list'!$C$2:$C$76)</f>
        <v>16</v>
      </c>
      <c r="J300" s="1">
        <v>6874</v>
      </c>
      <c r="K300" s="1">
        <v>437.2</v>
      </c>
      <c r="L300" s="1">
        <v>263.33</v>
      </c>
      <c r="M300" s="1">
        <f t="shared" si="12"/>
        <v>3005312.8</v>
      </c>
      <c r="N300" s="1">
        <f t="shared" si="13"/>
        <v>1810130.42</v>
      </c>
      <c r="O300" s="1">
        <f t="shared" si="14"/>
        <v>1195182.3799999999</v>
      </c>
    </row>
    <row r="301" spans="1:15" ht="36" x14ac:dyDescent="0.55000000000000004">
      <c r="A301" s="1" t="s">
        <v>25</v>
      </c>
      <c r="B301" s="1" t="s">
        <v>34</v>
      </c>
      <c r="C301" s="1" t="s">
        <v>23</v>
      </c>
      <c r="D301" s="1" t="s">
        <v>8</v>
      </c>
      <c r="E301" s="3">
        <v>44122</v>
      </c>
      <c r="F301" s="3">
        <f>WORKDAY.INTL(E301,10,11,'Holiday list'!$C$2:$C$76)</f>
        <v>44140</v>
      </c>
      <c r="G301" s="1">
        <v>444358193</v>
      </c>
      <c r="H301" s="3">
        <v>44125</v>
      </c>
      <c r="I301" s="11">
        <f>NETWORKDAYS.INTL(E301,H301,11,'Holiday list'!$C$2:$C$76)</f>
        <v>3</v>
      </c>
      <c r="J301" s="1">
        <v>4319</v>
      </c>
      <c r="K301" s="1">
        <v>668.27</v>
      </c>
      <c r="L301" s="1">
        <v>502.54</v>
      </c>
      <c r="M301" s="1">
        <f t="shared" si="12"/>
        <v>2886258.13</v>
      </c>
      <c r="N301" s="1">
        <f t="shared" si="13"/>
        <v>2170470.2600000002</v>
      </c>
      <c r="O301" s="1">
        <f t="shared" si="14"/>
        <v>715787.86999999965</v>
      </c>
    </row>
    <row r="302" spans="1:15" ht="36" x14ac:dyDescent="0.55000000000000004">
      <c r="A302" s="1" t="s">
        <v>27</v>
      </c>
      <c r="B302" s="1" t="s">
        <v>36</v>
      </c>
      <c r="C302" s="1" t="s">
        <v>23</v>
      </c>
      <c r="D302" s="1" t="s">
        <v>6</v>
      </c>
      <c r="E302" s="3">
        <v>43876</v>
      </c>
      <c r="F302" s="3">
        <f>WORKDAY.INTL(E302,10,11,'Holiday list'!$C$2:$C$76)</f>
        <v>43892</v>
      </c>
      <c r="G302" s="1">
        <v>875304210</v>
      </c>
      <c r="H302" s="3">
        <v>43902</v>
      </c>
      <c r="I302" s="11">
        <f>NETWORKDAYS.INTL(E302,H302,11,'Holiday list'!$C$2:$C$76)</f>
        <v>18</v>
      </c>
      <c r="J302" s="1">
        <v>822</v>
      </c>
      <c r="K302" s="1">
        <v>47.45</v>
      </c>
      <c r="L302" s="1">
        <v>31.79</v>
      </c>
      <c r="M302" s="1">
        <f t="shared" si="12"/>
        <v>39003.9</v>
      </c>
      <c r="N302" s="1">
        <f t="shared" si="13"/>
        <v>26131.38</v>
      </c>
      <c r="O302" s="1">
        <f t="shared" si="14"/>
        <v>12872.52</v>
      </c>
    </row>
    <row r="303" spans="1:15" ht="36" x14ac:dyDescent="0.55000000000000004">
      <c r="A303" s="1" t="s">
        <v>21</v>
      </c>
      <c r="B303" s="1" t="s">
        <v>24</v>
      </c>
      <c r="C303" s="1" t="s">
        <v>20</v>
      </c>
      <c r="D303" s="1" t="s">
        <v>6</v>
      </c>
      <c r="E303" s="3">
        <v>44020</v>
      </c>
      <c r="F303" s="3">
        <f>WORKDAY.INTL(E303,10,11,'Holiday list'!$C$2:$C$76)</f>
        <v>44032</v>
      </c>
      <c r="G303" s="1">
        <v>360945355</v>
      </c>
      <c r="H303" s="3">
        <v>44059</v>
      </c>
      <c r="I303" s="11">
        <f>NETWORKDAYS.INTL(E303,H303,11,'Holiday list'!$C$2:$C$76)</f>
        <v>29</v>
      </c>
      <c r="J303" s="1">
        <v>607</v>
      </c>
      <c r="K303" s="1">
        <v>255.28</v>
      </c>
      <c r="L303" s="1">
        <v>159.41999999999999</v>
      </c>
      <c r="M303" s="1">
        <f t="shared" si="12"/>
        <v>154954.96</v>
      </c>
      <c r="N303" s="1">
        <f t="shared" si="13"/>
        <v>96767.939999999988</v>
      </c>
      <c r="O303" s="1">
        <f t="shared" si="14"/>
        <v>58187.020000000004</v>
      </c>
    </row>
    <row r="304" spans="1:15" ht="36" x14ac:dyDescent="0.55000000000000004">
      <c r="A304" s="1" t="s">
        <v>18</v>
      </c>
      <c r="B304" s="1" t="s">
        <v>26</v>
      </c>
      <c r="C304" s="1" t="s">
        <v>20</v>
      </c>
      <c r="D304" s="1" t="s">
        <v>8</v>
      </c>
      <c r="E304" s="3">
        <v>44159</v>
      </c>
      <c r="F304" s="3">
        <f>WORKDAY.INTL(E304,10,11,'Holiday list'!$C$2:$C$76)</f>
        <v>44172</v>
      </c>
      <c r="G304" s="1">
        <v>266820847</v>
      </c>
      <c r="H304" s="3">
        <v>44175</v>
      </c>
      <c r="I304" s="11">
        <f>NETWORKDAYS.INTL(E304,H304,11,'Holiday list'!$C$2:$C$76)</f>
        <v>13</v>
      </c>
      <c r="J304" s="1">
        <v>7073</v>
      </c>
      <c r="K304" s="1">
        <v>205.7</v>
      </c>
      <c r="L304" s="1">
        <v>117.11</v>
      </c>
      <c r="M304" s="1">
        <f t="shared" si="12"/>
        <v>1454916.0999999999</v>
      </c>
      <c r="N304" s="1">
        <f t="shared" si="13"/>
        <v>828319.03</v>
      </c>
      <c r="O304" s="1">
        <f t="shared" si="14"/>
        <v>626597.06999999983</v>
      </c>
    </row>
    <row r="305" spans="1:15" ht="36" x14ac:dyDescent="0.55000000000000004">
      <c r="A305" s="1" t="s">
        <v>27</v>
      </c>
      <c r="B305" s="1" t="s">
        <v>24</v>
      </c>
      <c r="C305" s="1" t="s">
        <v>20</v>
      </c>
      <c r="D305" s="1" t="s">
        <v>5</v>
      </c>
      <c r="E305" s="3">
        <v>44138</v>
      </c>
      <c r="F305" s="3">
        <f>WORKDAY.INTL(E305,10,11,'Holiday list'!$C$2:$C$76)</f>
        <v>44153</v>
      </c>
      <c r="G305" s="1">
        <v>723090350</v>
      </c>
      <c r="H305" s="3">
        <v>44162</v>
      </c>
      <c r="I305" s="11">
        <f>NETWORKDAYS.INTL(E305,H305,11,'Holiday list'!$C$2:$C$76)</f>
        <v>17</v>
      </c>
      <c r="J305" s="1">
        <v>7358</v>
      </c>
      <c r="K305" s="1">
        <v>255.28</v>
      </c>
      <c r="L305" s="1">
        <v>159.41999999999999</v>
      </c>
      <c r="M305" s="1">
        <f t="shared" ref="M305:M362" si="15">J305*K305</f>
        <v>1878350.24</v>
      </c>
      <c r="N305" s="1">
        <f t="shared" ref="N305:N362" si="16">J305*L305</f>
        <v>1173012.3599999999</v>
      </c>
      <c r="O305" s="1">
        <f t="shared" ref="O305:O362" si="17">M305-N305</f>
        <v>705337.88000000012</v>
      </c>
    </row>
    <row r="306" spans="1:15" ht="36" x14ac:dyDescent="0.55000000000000004">
      <c r="A306" s="1" t="s">
        <v>27</v>
      </c>
      <c r="B306" s="1" t="s">
        <v>38</v>
      </c>
      <c r="C306" s="1" t="s">
        <v>20</v>
      </c>
      <c r="D306" s="1" t="s">
        <v>5</v>
      </c>
      <c r="E306" s="3">
        <v>44046</v>
      </c>
      <c r="F306" s="3">
        <f>WORKDAY.INTL(E306,10,11,'Holiday list'!$C$2:$C$76)</f>
        <v>44061</v>
      </c>
      <c r="G306" s="1">
        <v>306125295</v>
      </c>
      <c r="H306" s="3">
        <v>44058</v>
      </c>
      <c r="I306" s="11">
        <f>NETWORKDAYS.INTL(E306,H306,11,'Holiday list'!$C$2:$C$76)</f>
        <v>8</v>
      </c>
      <c r="J306" s="1">
        <v>8132</v>
      </c>
      <c r="K306" s="1">
        <v>421.89</v>
      </c>
      <c r="L306" s="1">
        <v>364.69</v>
      </c>
      <c r="M306" s="1">
        <f t="shared" si="15"/>
        <v>3430809.48</v>
      </c>
      <c r="N306" s="1">
        <f t="shared" si="16"/>
        <v>2965659.08</v>
      </c>
      <c r="O306" s="1">
        <f t="shared" si="17"/>
        <v>465150.39999999991</v>
      </c>
    </row>
    <row r="307" spans="1:15" ht="36" x14ac:dyDescent="0.55000000000000004">
      <c r="A307" s="1" t="s">
        <v>32</v>
      </c>
      <c r="B307" s="1" t="s">
        <v>37</v>
      </c>
      <c r="C307" s="1" t="s">
        <v>23</v>
      </c>
      <c r="D307" s="1" t="s">
        <v>7</v>
      </c>
      <c r="E307" s="3">
        <v>43974</v>
      </c>
      <c r="F307" s="3">
        <f>WORKDAY.INTL(E307,10,11,'Holiday list'!$C$2:$C$76)</f>
        <v>43987</v>
      </c>
      <c r="G307" s="1">
        <v>109724509</v>
      </c>
      <c r="H307" s="3">
        <v>43998</v>
      </c>
      <c r="I307" s="11">
        <f>NETWORKDAYS.INTL(E307,H307,11,'Holiday list'!$C$2:$C$76)</f>
        <v>20</v>
      </c>
      <c r="J307" s="1">
        <v>8775</v>
      </c>
      <c r="K307" s="1">
        <v>81.73</v>
      </c>
      <c r="L307" s="1">
        <v>56.67</v>
      </c>
      <c r="M307" s="1">
        <f t="shared" si="15"/>
        <v>717180.75</v>
      </c>
      <c r="N307" s="1">
        <f t="shared" si="16"/>
        <v>497279.25</v>
      </c>
      <c r="O307" s="1">
        <f t="shared" si="17"/>
        <v>219901.5</v>
      </c>
    </row>
    <row r="308" spans="1:15" ht="36" x14ac:dyDescent="0.55000000000000004">
      <c r="A308" s="1" t="s">
        <v>32</v>
      </c>
      <c r="B308" s="1" t="s">
        <v>30</v>
      </c>
      <c r="C308" s="1" t="s">
        <v>20</v>
      </c>
      <c r="D308" s="1" t="s">
        <v>5</v>
      </c>
      <c r="E308" s="3">
        <v>44034</v>
      </c>
      <c r="F308" s="3">
        <f>WORKDAY.INTL(E308,10,11,'Holiday list'!$C$2:$C$76)</f>
        <v>44048</v>
      </c>
      <c r="G308" s="1">
        <v>847999322</v>
      </c>
      <c r="H308" s="3">
        <v>44049</v>
      </c>
      <c r="I308" s="11">
        <f>NETWORKDAYS.INTL(E308,H308,11,'Holiday list'!$C$2:$C$76)</f>
        <v>12</v>
      </c>
      <c r="J308" s="1">
        <v>699</v>
      </c>
      <c r="K308" s="1">
        <v>109.28</v>
      </c>
      <c r="L308" s="1">
        <v>35.840000000000003</v>
      </c>
      <c r="M308" s="1">
        <f t="shared" si="15"/>
        <v>76386.720000000001</v>
      </c>
      <c r="N308" s="1">
        <f t="shared" si="16"/>
        <v>25052.160000000003</v>
      </c>
      <c r="O308" s="1">
        <f t="shared" si="17"/>
        <v>51334.559999999998</v>
      </c>
    </row>
    <row r="309" spans="1:15" ht="36" x14ac:dyDescent="0.55000000000000004">
      <c r="A309" s="1" t="s">
        <v>32</v>
      </c>
      <c r="B309" s="1" t="s">
        <v>30</v>
      </c>
      <c r="C309" s="1" t="s">
        <v>23</v>
      </c>
      <c r="D309" s="1" t="s">
        <v>8</v>
      </c>
      <c r="E309" s="3">
        <v>43862</v>
      </c>
      <c r="F309" s="3">
        <f>WORKDAY.INTL(E309,10,11,'Holiday list'!$C$2:$C$76)</f>
        <v>43874</v>
      </c>
      <c r="G309" s="1">
        <v>605373561</v>
      </c>
      <c r="H309" s="3">
        <v>43892</v>
      </c>
      <c r="I309" s="11">
        <f>NETWORKDAYS.INTL(E309,H309,11,'Holiday list'!$C$2:$C$76)</f>
        <v>22</v>
      </c>
      <c r="J309" s="1">
        <v>2344</v>
      </c>
      <c r="K309" s="1">
        <v>109.28</v>
      </c>
      <c r="L309" s="1">
        <v>35.840000000000003</v>
      </c>
      <c r="M309" s="1">
        <f t="shared" si="15"/>
        <v>256152.32000000001</v>
      </c>
      <c r="N309" s="1">
        <f t="shared" si="16"/>
        <v>84008.960000000006</v>
      </c>
      <c r="O309" s="1">
        <f t="shared" si="17"/>
        <v>172143.35999999999</v>
      </c>
    </row>
    <row r="310" spans="1:15" ht="36" x14ac:dyDescent="0.55000000000000004">
      <c r="A310" s="1" t="s">
        <v>27</v>
      </c>
      <c r="B310" s="1" t="s">
        <v>36</v>
      </c>
      <c r="C310" s="1" t="s">
        <v>23</v>
      </c>
      <c r="D310" s="1" t="s">
        <v>8</v>
      </c>
      <c r="E310" s="3">
        <v>43858</v>
      </c>
      <c r="F310" s="3">
        <f>WORKDAY.INTL(E310,10,11,'Holiday list'!$C$2:$C$76)</f>
        <v>43871</v>
      </c>
      <c r="G310" s="1">
        <v>686583554</v>
      </c>
      <c r="H310" s="3">
        <v>43883</v>
      </c>
      <c r="I310" s="11">
        <f>NETWORKDAYS.INTL(E310,H310,11,'Holiday list'!$C$2:$C$76)</f>
        <v>18</v>
      </c>
      <c r="J310" s="1">
        <v>4186</v>
      </c>
      <c r="K310" s="1">
        <v>47.45</v>
      </c>
      <c r="L310" s="1">
        <v>31.79</v>
      </c>
      <c r="M310" s="1">
        <f t="shared" si="15"/>
        <v>198625.7</v>
      </c>
      <c r="N310" s="1">
        <f t="shared" si="16"/>
        <v>133072.94</v>
      </c>
      <c r="O310" s="1">
        <f t="shared" si="17"/>
        <v>65552.760000000009</v>
      </c>
    </row>
    <row r="311" spans="1:15" ht="36" x14ac:dyDescent="0.55000000000000004">
      <c r="A311" s="1" t="s">
        <v>32</v>
      </c>
      <c r="B311" s="1" t="s">
        <v>36</v>
      </c>
      <c r="C311" s="1" t="s">
        <v>20</v>
      </c>
      <c r="D311" s="1" t="s">
        <v>5</v>
      </c>
      <c r="E311" s="3">
        <v>44046</v>
      </c>
      <c r="F311" s="3">
        <f>WORKDAY.INTL(E311,10,11,'Holiday list'!$C$2:$C$76)</f>
        <v>44061</v>
      </c>
      <c r="G311" s="1">
        <v>666678130</v>
      </c>
      <c r="H311" s="3">
        <v>44095</v>
      </c>
      <c r="I311" s="11">
        <f>NETWORKDAYS.INTL(E311,H311,11,'Holiday list'!$C$2:$C$76)</f>
        <v>37</v>
      </c>
      <c r="J311" s="1">
        <v>3729</v>
      </c>
      <c r="K311" s="1">
        <v>47.45</v>
      </c>
      <c r="L311" s="1">
        <v>31.79</v>
      </c>
      <c r="M311" s="1">
        <f t="shared" si="15"/>
        <v>176941.05000000002</v>
      </c>
      <c r="N311" s="1">
        <f t="shared" si="16"/>
        <v>118544.91</v>
      </c>
      <c r="O311" s="1">
        <f t="shared" si="17"/>
        <v>58396.140000000014</v>
      </c>
    </row>
    <row r="312" spans="1:15" ht="36" x14ac:dyDescent="0.55000000000000004">
      <c r="A312" s="1" t="s">
        <v>31</v>
      </c>
      <c r="B312" s="1" t="s">
        <v>24</v>
      </c>
      <c r="C312" s="1" t="s">
        <v>23</v>
      </c>
      <c r="D312" s="1" t="s">
        <v>5</v>
      </c>
      <c r="E312" s="3">
        <v>44005</v>
      </c>
      <c r="F312" s="3">
        <f>WORKDAY.INTL(E312,10,11,'Holiday list'!$C$2:$C$76)</f>
        <v>44016</v>
      </c>
      <c r="G312" s="1">
        <v>641018617</v>
      </c>
      <c r="H312" s="3">
        <v>44012</v>
      </c>
      <c r="I312" s="11">
        <f>NETWORKDAYS.INTL(E312,H312,11,'Holiday list'!$C$2:$C$76)</f>
        <v>6</v>
      </c>
      <c r="J312" s="1">
        <v>508</v>
      </c>
      <c r="K312" s="1">
        <v>255.28</v>
      </c>
      <c r="L312" s="1">
        <v>159.41999999999999</v>
      </c>
      <c r="M312" s="1">
        <f t="shared" si="15"/>
        <v>129682.24000000001</v>
      </c>
      <c r="N312" s="1">
        <f t="shared" si="16"/>
        <v>80985.36</v>
      </c>
      <c r="O312" s="1">
        <f t="shared" si="17"/>
        <v>48696.880000000005</v>
      </c>
    </row>
    <row r="313" spans="1:15" ht="36" x14ac:dyDescent="0.55000000000000004">
      <c r="A313" s="1" t="s">
        <v>29</v>
      </c>
      <c r="B313" s="1" t="s">
        <v>38</v>
      </c>
      <c r="C313" s="1" t="s">
        <v>23</v>
      </c>
      <c r="D313" s="1" t="s">
        <v>6</v>
      </c>
      <c r="E313" s="3">
        <v>44046</v>
      </c>
      <c r="F313" s="3">
        <f>WORKDAY.INTL(E313,10,11,'Holiday list'!$C$2:$C$76)</f>
        <v>44061</v>
      </c>
      <c r="G313" s="1">
        <v>775278842</v>
      </c>
      <c r="H313" s="3">
        <v>44096</v>
      </c>
      <c r="I313" s="11">
        <f>NETWORKDAYS.INTL(E313,H313,11,'Holiday list'!$C$2:$C$76)</f>
        <v>37</v>
      </c>
      <c r="J313" s="1">
        <v>1093</v>
      </c>
      <c r="K313" s="1">
        <v>421.89</v>
      </c>
      <c r="L313" s="1">
        <v>364.69</v>
      </c>
      <c r="M313" s="1">
        <f t="shared" si="15"/>
        <v>461125.76999999996</v>
      </c>
      <c r="N313" s="1">
        <f t="shared" si="16"/>
        <v>398606.17</v>
      </c>
      <c r="O313" s="1">
        <f t="shared" si="17"/>
        <v>62519.599999999977</v>
      </c>
    </row>
    <row r="314" spans="1:15" ht="36" x14ac:dyDescent="0.55000000000000004">
      <c r="A314" s="1" t="s">
        <v>27</v>
      </c>
      <c r="B314" s="1" t="s">
        <v>38</v>
      </c>
      <c r="C314" s="1" t="s">
        <v>20</v>
      </c>
      <c r="D314" s="1" t="s">
        <v>5</v>
      </c>
      <c r="E314" s="3">
        <v>44134</v>
      </c>
      <c r="F314" s="3">
        <f>WORKDAY.INTL(E314,10,11,'Holiday list'!$C$2:$C$76)</f>
        <v>44148</v>
      </c>
      <c r="G314" s="1">
        <v>855445134</v>
      </c>
      <c r="H314" s="3">
        <v>44171</v>
      </c>
      <c r="I314" s="11">
        <f>NETWORKDAYS.INTL(E314,H314,11,'Holiday list'!$C$2:$C$76)</f>
        <v>24</v>
      </c>
      <c r="J314" s="1">
        <v>4080</v>
      </c>
      <c r="K314" s="1">
        <v>421.89</v>
      </c>
      <c r="L314" s="1">
        <v>364.69</v>
      </c>
      <c r="M314" s="1">
        <f t="shared" si="15"/>
        <v>1721311.2</v>
      </c>
      <c r="N314" s="1">
        <f t="shared" si="16"/>
        <v>1487935.2</v>
      </c>
      <c r="O314" s="1">
        <f t="shared" si="17"/>
        <v>233376</v>
      </c>
    </row>
    <row r="315" spans="1:15" ht="36" x14ac:dyDescent="0.55000000000000004">
      <c r="A315" s="1" t="s">
        <v>25</v>
      </c>
      <c r="B315" s="1" t="s">
        <v>22</v>
      </c>
      <c r="C315" s="1" t="s">
        <v>23</v>
      </c>
      <c r="D315" s="1" t="s">
        <v>8</v>
      </c>
      <c r="E315" s="3">
        <v>44079</v>
      </c>
      <c r="F315" s="3">
        <f>WORKDAY.INTL(E315,10,11,'Holiday list'!$C$2:$C$76)</f>
        <v>44091</v>
      </c>
      <c r="G315" s="1">
        <v>737816321</v>
      </c>
      <c r="H315" s="3">
        <v>44095</v>
      </c>
      <c r="I315" s="11">
        <f>NETWORKDAYS.INTL(E315,H315,11,'Holiday list'!$C$2:$C$76)</f>
        <v>14</v>
      </c>
      <c r="J315" s="1">
        <v>5100</v>
      </c>
      <c r="K315" s="1">
        <v>154.06</v>
      </c>
      <c r="L315" s="1">
        <v>90.93</v>
      </c>
      <c r="M315" s="1">
        <f t="shared" si="15"/>
        <v>785706</v>
      </c>
      <c r="N315" s="1">
        <f t="shared" si="16"/>
        <v>463743.00000000006</v>
      </c>
      <c r="O315" s="1">
        <f t="shared" si="17"/>
        <v>321962.99999999994</v>
      </c>
    </row>
    <row r="316" spans="1:15" ht="36" x14ac:dyDescent="0.55000000000000004">
      <c r="A316" s="1" t="s">
        <v>21</v>
      </c>
      <c r="B316" s="1" t="s">
        <v>36</v>
      </c>
      <c r="C316" s="1" t="s">
        <v>23</v>
      </c>
      <c r="D316" s="1" t="s">
        <v>7</v>
      </c>
      <c r="E316" s="3">
        <v>44025</v>
      </c>
      <c r="F316" s="3">
        <f>WORKDAY.INTL(E316,10,11,'Holiday list'!$C$2:$C$76)</f>
        <v>44036</v>
      </c>
      <c r="G316" s="1">
        <v>799003732</v>
      </c>
      <c r="H316" s="3">
        <v>44026</v>
      </c>
      <c r="I316" s="11">
        <f>NETWORKDAYS.INTL(E316,H316,11,'Holiday list'!$C$2:$C$76)</f>
        <v>2</v>
      </c>
      <c r="J316" s="1">
        <v>1815</v>
      </c>
      <c r="K316" s="1">
        <v>47.45</v>
      </c>
      <c r="L316" s="1">
        <v>31.79</v>
      </c>
      <c r="M316" s="1">
        <f t="shared" si="15"/>
        <v>86121.75</v>
      </c>
      <c r="N316" s="1">
        <f t="shared" si="16"/>
        <v>57698.85</v>
      </c>
      <c r="O316" s="1">
        <f t="shared" si="17"/>
        <v>28422.9</v>
      </c>
    </row>
    <row r="317" spans="1:15" ht="36" x14ac:dyDescent="0.55000000000000004">
      <c r="A317" s="1" t="s">
        <v>27</v>
      </c>
      <c r="B317" s="1" t="s">
        <v>22</v>
      </c>
      <c r="C317" s="1" t="s">
        <v>23</v>
      </c>
      <c r="D317" s="1" t="s">
        <v>7</v>
      </c>
      <c r="E317" s="3">
        <v>44113</v>
      </c>
      <c r="F317" s="3">
        <f>WORKDAY.INTL(E317,10,11,'Holiday list'!$C$2:$C$76)</f>
        <v>44130</v>
      </c>
      <c r="G317" s="1">
        <v>585931193</v>
      </c>
      <c r="H317" s="3">
        <v>44156</v>
      </c>
      <c r="I317" s="11">
        <f>NETWORKDAYS.INTL(E317,H317,11,'Holiday list'!$C$2:$C$76)</f>
        <v>28</v>
      </c>
      <c r="J317" s="1">
        <v>8916</v>
      </c>
      <c r="K317" s="1">
        <v>154.06</v>
      </c>
      <c r="L317" s="1">
        <v>90.93</v>
      </c>
      <c r="M317" s="1">
        <f t="shared" si="15"/>
        <v>1373598.96</v>
      </c>
      <c r="N317" s="1">
        <f t="shared" si="16"/>
        <v>810731.88</v>
      </c>
      <c r="O317" s="1">
        <f t="shared" si="17"/>
        <v>562867.07999999996</v>
      </c>
    </row>
    <row r="318" spans="1:15" ht="36" x14ac:dyDescent="0.55000000000000004">
      <c r="A318" s="1" t="s">
        <v>31</v>
      </c>
      <c r="B318" s="1" t="s">
        <v>22</v>
      </c>
      <c r="C318" s="1" t="s">
        <v>23</v>
      </c>
      <c r="D318" s="1" t="s">
        <v>5</v>
      </c>
      <c r="E318" s="3">
        <v>43833</v>
      </c>
      <c r="F318" s="3">
        <f>WORKDAY.INTL(E318,10,11,'Holiday list'!$C$2:$C$76)</f>
        <v>43847</v>
      </c>
      <c r="G318" s="1">
        <v>165835034</v>
      </c>
      <c r="H318" s="3">
        <v>43835</v>
      </c>
      <c r="I318" s="11">
        <f>NETWORKDAYS.INTL(E318,H318,11,'Holiday list'!$C$2:$C$76)</f>
        <v>2</v>
      </c>
      <c r="J318" s="1">
        <v>3127</v>
      </c>
      <c r="K318" s="1">
        <v>154.06</v>
      </c>
      <c r="L318" s="1">
        <v>90.93</v>
      </c>
      <c r="M318" s="1">
        <f t="shared" si="15"/>
        <v>481745.62</v>
      </c>
      <c r="N318" s="1">
        <f t="shared" si="16"/>
        <v>284338.11000000004</v>
      </c>
      <c r="O318" s="1">
        <f t="shared" si="17"/>
        <v>197407.50999999995</v>
      </c>
    </row>
    <row r="319" spans="1:15" ht="36" x14ac:dyDescent="0.55000000000000004">
      <c r="A319" s="1" t="s">
        <v>31</v>
      </c>
      <c r="B319" s="1" t="s">
        <v>24</v>
      </c>
      <c r="C319" s="1" t="s">
        <v>20</v>
      </c>
      <c r="D319" s="1" t="s">
        <v>8</v>
      </c>
      <c r="E319" s="3">
        <v>43869</v>
      </c>
      <c r="F319" s="3">
        <f>WORKDAY.INTL(E319,10,11,'Holiday list'!$C$2:$C$76)</f>
        <v>43886</v>
      </c>
      <c r="G319" s="1">
        <v>576264083</v>
      </c>
      <c r="H319" s="3">
        <v>43904</v>
      </c>
      <c r="I319" s="11">
        <f>NETWORKDAYS.INTL(E319,H319,11,'Holiday list'!$C$2:$C$76)</f>
        <v>25</v>
      </c>
      <c r="J319" s="1">
        <v>8203</v>
      </c>
      <c r="K319" s="1">
        <v>255.28</v>
      </c>
      <c r="L319" s="1">
        <v>159.41999999999999</v>
      </c>
      <c r="M319" s="1">
        <f t="shared" si="15"/>
        <v>2094061.84</v>
      </c>
      <c r="N319" s="1">
        <f t="shared" si="16"/>
        <v>1307722.26</v>
      </c>
      <c r="O319" s="1">
        <f t="shared" si="17"/>
        <v>786339.58000000007</v>
      </c>
    </row>
    <row r="320" spans="1:15" ht="36" x14ac:dyDescent="0.55000000000000004">
      <c r="A320" s="1" t="s">
        <v>18</v>
      </c>
      <c r="B320" s="1" t="s">
        <v>30</v>
      </c>
      <c r="C320" s="1" t="s">
        <v>20</v>
      </c>
      <c r="D320" s="1" t="s">
        <v>7</v>
      </c>
      <c r="E320" s="3">
        <v>43833</v>
      </c>
      <c r="F320" s="3">
        <f>WORKDAY.INTL(E320,10,11,'Holiday list'!$C$2:$C$76)</f>
        <v>43847</v>
      </c>
      <c r="G320" s="1">
        <v>675079667</v>
      </c>
      <c r="H320" s="3">
        <v>43837</v>
      </c>
      <c r="I320" s="11">
        <f>NETWORKDAYS.INTL(E320,H320,11,'Holiday list'!$C$2:$C$76)</f>
        <v>4</v>
      </c>
      <c r="J320" s="1">
        <v>9930</v>
      </c>
      <c r="K320" s="1">
        <v>109.28</v>
      </c>
      <c r="L320" s="1">
        <v>35.840000000000003</v>
      </c>
      <c r="M320" s="1">
        <f t="shared" si="15"/>
        <v>1085150.3999999999</v>
      </c>
      <c r="N320" s="1">
        <f t="shared" si="16"/>
        <v>355891.20000000001</v>
      </c>
      <c r="O320" s="1">
        <f t="shared" si="17"/>
        <v>729259.2</v>
      </c>
    </row>
    <row r="321" spans="1:15" ht="36" x14ac:dyDescent="0.55000000000000004">
      <c r="A321" s="1" t="s">
        <v>18</v>
      </c>
      <c r="B321" s="1" t="s">
        <v>37</v>
      </c>
      <c r="C321" s="1" t="s">
        <v>23</v>
      </c>
      <c r="D321" s="1" t="s">
        <v>7</v>
      </c>
      <c r="E321" s="3">
        <v>43964</v>
      </c>
      <c r="F321" s="3">
        <f>WORKDAY.INTL(E321,10,11,'Holiday list'!$C$2:$C$76)</f>
        <v>43978</v>
      </c>
      <c r="G321" s="1">
        <v>290455615</v>
      </c>
      <c r="H321" s="3">
        <v>43979</v>
      </c>
      <c r="I321" s="11">
        <f>NETWORKDAYS.INTL(E321,H321,11,'Holiday list'!$C$2:$C$76)</f>
        <v>12</v>
      </c>
      <c r="J321" s="1">
        <v>1126</v>
      </c>
      <c r="K321" s="1">
        <v>81.73</v>
      </c>
      <c r="L321" s="1">
        <v>56.67</v>
      </c>
      <c r="M321" s="1">
        <f t="shared" si="15"/>
        <v>92027.98000000001</v>
      </c>
      <c r="N321" s="1">
        <f t="shared" si="16"/>
        <v>63810.420000000006</v>
      </c>
      <c r="O321" s="1">
        <f t="shared" si="17"/>
        <v>28217.560000000005</v>
      </c>
    </row>
    <row r="322" spans="1:15" ht="36" x14ac:dyDescent="0.55000000000000004">
      <c r="A322" s="1" t="s">
        <v>25</v>
      </c>
      <c r="B322" s="1" t="s">
        <v>33</v>
      </c>
      <c r="C322" s="1" t="s">
        <v>20</v>
      </c>
      <c r="D322" s="1" t="s">
        <v>7</v>
      </c>
      <c r="E322" s="3">
        <v>43843</v>
      </c>
      <c r="F322" s="3">
        <f>WORKDAY.INTL(E322,10,11,'Holiday list'!$C$2:$C$76)</f>
        <v>43858</v>
      </c>
      <c r="G322" s="1">
        <v>670878255</v>
      </c>
      <c r="H322" s="3">
        <v>43876</v>
      </c>
      <c r="I322" s="11">
        <f>NETWORKDAYS.INTL(E322,H322,11,'Holiday list'!$C$2:$C$76)</f>
        <v>25</v>
      </c>
      <c r="J322" s="1">
        <v>6639</v>
      </c>
      <c r="K322" s="1">
        <v>152.58000000000001</v>
      </c>
      <c r="L322" s="1">
        <v>97.44</v>
      </c>
      <c r="M322" s="1">
        <f t="shared" si="15"/>
        <v>1012978.6200000001</v>
      </c>
      <c r="N322" s="1">
        <f t="shared" si="16"/>
        <v>646904.16</v>
      </c>
      <c r="O322" s="1">
        <f t="shared" si="17"/>
        <v>366074.46000000008</v>
      </c>
    </row>
    <row r="323" spans="1:15" ht="36" x14ac:dyDescent="0.55000000000000004">
      <c r="A323" s="1" t="s">
        <v>25</v>
      </c>
      <c r="B323" s="1" t="s">
        <v>26</v>
      </c>
      <c r="C323" s="1" t="s">
        <v>23</v>
      </c>
      <c r="D323" s="1" t="s">
        <v>5</v>
      </c>
      <c r="E323" s="3">
        <v>44042</v>
      </c>
      <c r="F323" s="3">
        <f>WORKDAY.INTL(E323,10,11,'Holiday list'!$C$2:$C$76)</f>
        <v>44060</v>
      </c>
      <c r="G323" s="1">
        <v>435146415</v>
      </c>
      <c r="H323" s="3">
        <v>44055</v>
      </c>
      <c r="I323" s="11">
        <f>NETWORKDAYS.INTL(E323,H323,11,'Holiday list'!$C$2:$C$76)</f>
        <v>8</v>
      </c>
      <c r="J323" s="1">
        <v>8349</v>
      </c>
      <c r="K323" s="1">
        <v>205.7</v>
      </c>
      <c r="L323" s="1">
        <v>117.11</v>
      </c>
      <c r="M323" s="1">
        <f t="shared" si="15"/>
        <v>1717389.2999999998</v>
      </c>
      <c r="N323" s="1">
        <f t="shared" si="16"/>
        <v>977751.39</v>
      </c>
      <c r="O323" s="1">
        <f t="shared" si="17"/>
        <v>739637.9099999998</v>
      </c>
    </row>
    <row r="324" spans="1:15" ht="36" x14ac:dyDescent="0.55000000000000004">
      <c r="A324" s="1" t="s">
        <v>25</v>
      </c>
      <c r="B324" s="1" t="s">
        <v>33</v>
      </c>
      <c r="C324" s="1" t="s">
        <v>23</v>
      </c>
      <c r="D324" s="1" t="s">
        <v>6</v>
      </c>
      <c r="E324" s="3">
        <v>43903</v>
      </c>
      <c r="F324" s="3">
        <f>WORKDAY.INTL(E324,10,11,'Holiday list'!$C$2:$C$76)</f>
        <v>43917</v>
      </c>
      <c r="G324" s="1">
        <v>522371423</v>
      </c>
      <c r="H324" s="3">
        <v>43929</v>
      </c>
      <c r="I324" s="11">
        <f>NETWORKDAYS.INTL(E324,H324,11,'Holiday list'!$C$2:$C$76)</f>
        <v>19</v>
      </c>
      <c r="J324" s="1">
        <v>167</v>
      </c>
      <c r="K324" s="1">
        <v>152.58000000000001</v>
      </c>
      <c r="L324" s="1">
        <v>97.44</v>
      </c>
      <c r="M324" s="1">
        <f t="shared" si="15"/>
        <v>25480.86</v>
      </c>
      <c r="N324" s="1">
        <f t="shared" si="16"/>
        <v>16272.48</v>
      </c>
      <c r="O324" s="1">
        <f t="shared" si="17"/>
        <v>9208.380000000001</v>
      </c>
    </row>
    <row r="325" spans="1:15" ht="36" x14ac:dyDescent="0.55000000000000004">
      <c r="A325" s="1" t="s">
        <v>29</v>
      </c>
      <c r="B325" s="1" t="s">
        <v>35</v>
      </c>
      <c r="C325" s="1" t="s">
        <v>23</v>
      </c>
      <c r="D325" s="1" t="s">
        <v>7</v>
      </c>
      <c r="E325" s="3">
        <v>43913</v>
      </c>
      <c r="F325" s="3">
        <f>WORKDAY.INTL(E325,10,11,'Holiday list'!$C$2:$C$76)</f>
        <v>43928</v>
      </c>
      <c r="G325" s="1">
        <v>141977107</v>
      </c>
      <c r="H325" s="3">
        <v>43939</v>
      </c>
      <c r="I325" s="11">
        <f>NETWORKDAYS.INTL(E325,H325,11,'Holiday list'!$C$2:$C$76)</f>
        <v>17</v>
      </c>
      <c r="J325" s="1">
        <v>3036</v>
      </c>
      <c r="K325" s="1">
        <v>651.21</v>
      </c>
      <c r="L325" s="1">
        <v>524.96</v>
      </c>
      <c r="M325" s="1">
        <f t="shared" si="15"/>
        <v>1977073.56</v>
      </c>
      <c r="N325" s="1">
        <f t="shared" si="16"/>
        <v>1593778.56</v>
      </c>
      <c r="O325" s="1">
        <f t="shared" si="17"/>
        <v>383295</v>
      </c>
    </row>
    <row r="326" spans="1:15" ht="36" x14ac:dyDescent="0.55000000000000004">
      <c r="A326" s="1" t="s">
        <v>25</v>
      </c>
      <c r="B326" s="1" t="s">
        <v>24</v>
      </c>
      <c r="C326" s="1" t="s">
        <v>20</v>
      </c>
      <c r="D326" s="1" t="s">
        <v>7</v>
      </c>
      <c r="E326" s="3">
        <v>43906</v>
      </c>
      <c r="F326" s="3">
        <f>WORKDAY.INTL(E326,10,11,'Holiday list'!$C$2:$C$76)</f>
        <v>43920</v>
      </c>
      <c r="G326" s="1">
        <v>823699796</v>
      </c>
      <c r="H326" s="3">
        <v>43940</v>
      </c>
      <c r="I326" s="11">
        <f>NETWORKDAYS.INTL(E326,H326,11,'Holiday list'!$C$2:$C$76)</f>
        <v>22</v>
      </c>
      <c r="J326" s="1">
        <v>9929</v>
      </c>
      <c r="K326" s="1">
        <v>255.28</v>
      </c>
      <c r="L326" s="1">
        <v>159.41999999999999</v>
      </c>
      <c r="M326" s="1">
        <f t="shared" si="15"/>
        <v>2534675.12</v>
      </c>
      <c r="N326" s="1">
        <f t="shared" si="16"/>
        <v>1582881.18</v>
      </c>
      <c r="O326" s="1">
        <f t="shared" si="17"/>
        <v>951793.94000000018</v>
      </c>
    </row>
    <row r="327" spans="1:15" ht="36" x14ac:dyDescent="0.55000000000000004">
      <c r="A327" s="1" t="s">
        <v>27</v>
      </c>
      <c r="B327" s="1" t="s">
        <v>36</v>
      </c>
      <c r="C327" s="1" t="s">
        <v>20</v>
      </c>
      <c r="D327" s="1" t="s">
        <v>7</v>
      </c>
      <c r="E327" s="3">
        <v>44183</v>
      </c>
      <c r="F327" s="3">
        <f>WORKDAY.INTL(E327,10,11,'Holiday list'!$C$2:$C$76)</f>
        <v>44200</v>
      </c>
      <c r="G327" s="1">
        <v>567588317</v>
      </c>
      <c r="H327" s="3">
        <v>44191</v>
      </c>
      <c r="I327" s="11">
        <f>NETWORKDAYS.INTL(E327,H327,11,'Holiday list'!$C$2:$C$76)</f>
        <v>4</v>
      </c>
      <c r="J327" s="1">
        <v>851</v>
      </c>
      <c r="K327" s="1">
        <v>47.45</v>
      </c>
      <c r="L327" s="1">
        <v>31.79</v>
      </c>
      <c r="M327" s="1">
        <f t="shared" si="15"/>
        <v>40379.950000000004</v>
      </c>
      <c r="N327" s="1">
        <f t="shared" si="16"/>
        <v>27053.29</v>
      </c>
      <c r="O327" s="1">
        <f t="shared" si="17"/>
        <v>13326.660000000003</v>
      </c>
    </row>
    <row r="328" spans="1:15" ht="36" x14ac:dyDescent="0.55000000000000004">
      <c r="A328" s="1" t="s">
        <v>29</v>
      </c>
      <c r="B328" s="1" t="s">
        <v>28</v>
      </c>
      <c r="C328" s="1" t="s">
        <v>20</v>
      </c>
      <c r="D328" s="1" t="s">
        <v>8</v>
      </c>
      <c r="E328" s="3">
        <v>44129</v>
      </c>
      <c r="F328" s="3">
        <f>WORKDAY.INTL(E328,10,11,'Holiday list'!$C$2:$C$76)</f>
        <v>44144</v>
      </c>
      <c r="G328" s="1">
        <v>594003999</v>
      </c>
      <c r="H328" s="3">
        <v>44151</v>
      </c>
      <c r="I328" s="11">
        <f>NETWORKDAYS.INTL(E328,H328,11,'Holiday list'!$C$2:$C$76)</f>
        <v>14</v>
      </c>
      <c r="J328" s="1">
        <v>7838</v>
      </c>
      <c r="K328" s="1">
        <v>9.33</v>
      </c>
      <c r="L328" s="1">
        <v>6.92</v>
      </c>
      <c r="M328" s="1">
        <f t="shared" si="15"/>
        <v>73128.539999999994</v>
      </c>
      <c r="N328" s="1">
        <f t="shared" si="16"/>
        <v>54238.96</v>
      </c>
      <c r="O328" s="1">
        <f t="shared" si="17"/>
        <v>18889.579999999994</v>
      </c>
    </row>
    <row r="329" spans="1:15" ht="36" x14ac:dyDescent="0.55000000000000004">
      <c r="A329" s="1" t="s">
        <v>29</v>
      </c>
      <c r="B329" s="1" t="s">
        <v>24</v>
      </c>
      <c r="C329" s="1" t="s">
        <v>20</v>
      </c>
      <c r="D329" s="1" t="s">
        <v>8</v>
      </c>
      <c r="E329" s="3">
        <v>44012</v>
      </c>
      <c r="F329" s="3">
        <f>WORKDAY.INTL(E329,10,11,'Holiday list'!$C$2:$C$76)</f>
        <v>44023</v>
      </c>
      <c r="G329" s="1">
        <v>393620669</v>
      </c>
      <c r="H329" s="3">
        <v>44045</v>
      </c>
      <c r="I329" s="11">
        <f>NETWORKDAYS.INTL(E329,H329,11,'Holiday list'!$C$2:$C$76)</f>
        <v>28</v>
      </c>
      <c r="J329" s="1">
        <v>9958</v>
      </c>
      <c r="K329" s="1">
        <v>255.28</v>
      </c>
      <c r="L329" s="1">
        <v>159.41999999999999</v>
      </c>
      <c r="M329" s="1">
        <f t="shared" si="15"/>
        <v>2542078.2400000002</v>
      </c>
      <c r="N329" s="1">
        <f t="shared" si="16"/>
        <v>1587504.3599999999</v>
      </c>
      <c r="O329" s="1">
        <f t="shared" si="17"/>
        <v>954573.88000000035</v>
      </c>
    </row>
    <row r="330" spans="1:15" ht="36" x14ac:dyDescent="0.55000000000000004">
      <c r="A330" s="1" t="s">
        <v>27</v>
      </c>
      <c r="B330" s="1" t="s">
        <v>19</v>
      </c>
      <c r="C330" s="1" t="s">
        <v>20</v>
      </c>
      <c r="D330" s="1" t="s">
        <v>8</v>
      </c>
      <c r="E330" s="3">
        <v>43917</v>
      </c>
      <c r="F330" s="3">
        <f>WORKDAY.INTL(E330,10,11,'Holiday list'!$C$2:$C$76)</f>
        <v>43936</v>
      </c>
      <c r="G330" s="1">
        <v>877424657</v>
      </c>
      <c r="H330" s="3">
        <v>43931</v>
      </c>
      <c r="I330" s="11">
        <f>NETWORKDAYS.INTL(E330,H330,11,'Holiday list'!$C$2:$C$76)</f>
        <v>9</v>
      </c>
      <c r="J330" s="1">
        <v>8309</v>
      </c>
      <c r="K330" s="1">
        <v>437.2</v>
      </c>
      <c r="L330" s="1">
        <v>263.33</v>
      </c>
      <c r="M330" s="1">
        <f t="shared" si="15"/>
        <v>3632694.8</v>
      </c>
      <c r="N330" s="1">
        <f t="shared" si="16"/>
        <v>2188008.9699999997</v>
      </c>
      <c r="O330" s="1">
        <f t="shared" si="17"/>
        <v>1444685.83</v>
      </c>
    </row>
    <row r="331" spans="1:15" ht="36" x14ac:dyDescent="0.55000000000000004">
      <c r="A331" s="1" t="s">
        <v>27</v>
      </c>
      <c r="B331" s="1" t="s">
        <v>28</v>
      </c>
      <c r="C331" s="1" t="s">
        <v>20</v>
      </c>
      <c r="D331" s="1" t="s">
        <v>5</v>
      </c>
      <c r="E331" s="3">
        <v>43939</v>
      </c>
      <c r="F331" s="3">
        <f>WORKDAY.INTL(E331,10,11,'Holiday list'!$C$2:$C$76)</f>
        <v>43951</v>
      </c>
      <c r="G331" s="1">
        <v>243102395</v>
      </c>
      <c r="H331" s="3">
        <v>43939</v>
      </c>
      <c r="I331" s="11">
        <f>NETWORKDAYS.INTL(E331,H331,11,'Holiday list'!$C$2:$C$76)</f>
        <v>1</v>
      </c>
      <c r="J331" s="1">
        <v>8256</v>
      </c>
      <c r="K331" s="1">
        <v>9.33</v>
      </c>
      <c r="L331" s="1">
        <v>6.92</v>
      </c>
      <c r="M331" s="1">
        <f t="shared" si="15"/>
        <v>77028.479999999996</v>
      </c>
      <c r="N331" s="1">
        <f t="shared" si="16"/>
        <v>57131.519999999997</v>
      </c>
      <c r="O331" s="1">
        <f t="shared" si="17"/>
        <v>19896.96</v>
      </c>
    </row>
    <row r="332" spans="1:15" ht="36" x14ac:dyDescent="0.55000000000000004">
      <c r="A332" s="1" t="s">
        <v>32</v>
      </c>
      <c r="B332" s="1" t="s">
        <v>34</v>
      </c>
      <c r="C332" s="1" t="s">
        <v>20</v>
      </c>
      <c r="D332" s="1" t="s">
        <v>7</v>
      </c>
      <c r="E332" s="3">
        <v>43898</v>
      </c>
      <c r="F332" s="3">
        <f>WORKDAY.INTL(E332,10,11,'Holiday list'!$C$2:$C$76)</f>
        <v>43913</v>
      </c>
      <c r="G332" s="1">
        <v>398511302</v>
      </c>
      <c r="H332" s="3">
        <v>43941</v>
      </c>
      <c r="I332" s="11">
        <f>NETWORKDAYS.INTL(E332,H332,11,'Holiday list'!$C$2:$C$76)</f>
        <v>27</v>
      </c>
      <c r="J332" s="1">
        <v>7205</v>
      </c>
      <c r="K332" s="1">
        <v>668.27</v>
      </c>
      <c r="L332" s="1">
        <v>502.54</v>
      </c>
      <c r="M332" s="1">
        <f t="shared" si="15"/>
        <v>4814885.3499999996</v>
      </c>
      <c r="N332" s="1">
        <f t="shared" si="16"/>
        <v>3620800.7</v>
      </c>
      <c r="O332" s="1">
        <f t="shared" si="17"/>
        <v>1194084.6499999994</v>
      </c>
    </row>
    <row r="333" spans="1:15" ht="36" x14ac:dyDescent="0.55000000000000004">
      <c r="A333" s="1" t="s">
        <v>29</v>
      </c>
      <c r="B333" s="1" t="s">
        <v>37</v>
      </c>
      <c r="C333" s="1" t="s">
        <v>20</v>
      </c>
      <c r="D333" s="1" t="s">
        <v>5</v>
      </c>
      <c r="E333" s="3">
        <v>43985</v>
      </c>
      <c r="F333" s="3">
        <f>WORKDAY.INTL(E333,10,11,'Holiday list'!$C$2:$C$76)</f>
        <v>43997</v>
      </c>
      <c r="G333" s="1">
        <v>185177838</v>
      </c>
      <c r="H333" s="3">
        <v>44016</v>
      </c>
      <c r="I333" s="11">
        <f>NETWORKDAYS.INTL(E333,H333,11,'Holiday list'!$C$2:$C$76)</f>
        <v>27</v>
      </c>
      <c r="J333" s="1">
        <v>7092</v>
      </c>
      <c r="K333" s="1">
        <v>81.73</v>
      </c>
      <c r="L333" s="1">
        <v>56.67</v>
      </c>
      <c r="M333" s="1">
        <f t="shared" si="15"/>
        <v>579629.16</v>
      </c>
      <c r="N333" s="1">
        <f t="shared" si="16"/>
        <v>401903.64</v>
      </c>
      <c r="O333" s="1">
        <f t="shared" si="17"/>
        <v>177725.52000000002</v>
      </c>
    </row>
    <row r="334" spans="1:15" ht="36" x14ac:dyDescent="0.55000000000000004">
      <c r="A334" s="1" t="s">
        <v>25</v>
      </c>
      <c r="B334" s="1" t="s">
        <v>37</v>
      </c>
      <c r="C334" s="1" t="s">
        <v>20</v>
      </c>
      <c r="D334" s="1" t="s">
        <v>8</v>
      </c>
      <c r="E334" s="3">
        <v>44165</v>
      </c>
      <c r="F334" s="3">
        <f>WORKDAY.INTL(E334,10,11,'Holiday list'!$C$2:$C$76)</f>
        <v>44177</v>
      </c>
      <c r="G334" s="1">
        <v>865650832</v>
      </c>
      <c r="H334" s="3">
        <v>44196</v>
      </c>
      <c r="I334" s="11">
        <f>NETWORKDAYS.INTL(E334,H334,11,'Holiday list'!$C$2:$C$76)</f>
        <v>21</v>
      </c>
      <c r="J334" s="1">
        <v>4173</v>
      </c>
      <c r="K334" s="1">
        <v>81.73</v>
      </c>
      <c r="L334" s="1">
        <v>56.67</v>
      </c>
      <c r="M334" s="1">
        <f t="shared" si="15"/>
        <v>341059.29000000004</v>
      </c>
      <c r="N334" s="1">
        <f t="shared" si="16"/>
        <v>236483.91</v>
      </c>
      <c r="O334" s="1">
        <f t="shared" si="17"/>
        <v>104575.38000000003</v>
      </c>
    </row>
    <row r="335" spans="1:15" ht="36" x14ac:dyDescent="0.55000000000000004">
      <c r="A335" s="1" t="s">
        <v>29</v>
      </c>
      <c r="B335" s="1" t="s">
        <v>26</v>
      </c>
      <c r="C335" s="1" t="s">
        <v>20</v>
      </c>
      <c r="D335" s="1" t="s">
        <v>6</v>
      </c>
      <c r="E335" s="3">
        <v>43962</v>
      </c>
      <c r="F335" s="3">
        <f>WORKDAY.INTL(E335,10,11,'Holiday list'!$C$2:$C$76)</f>
        <v>43974</v>
      </c>
      <c r="G335" s="1">
        <v>622791612</v>
      </c>
      <c r="H335" s="3">
        <v>43982</v>
      </c>
      <c r="I335" s="11">
        <f>NETWORKDAYS.INTL(E335,H335,11,'Holiday list'!$C$2:$C$76)</f>
        <v>16</v>
      </c>
      <c r="J335" s="1">
        <v>6733</v>
      </c>
      <c r="K335" s="1">
        <v>205.7</v>
      </c>
      <c r="L335" s="1">
        <v>117.11</v>
      </c>
      <c r="M335" s="1">
        <f t="shared" si="15"/>
        <v>1384978.0999999999</v>
      </c>
      <c r="N335" s="1">
        <f t="shared" si="16"/>
        <v>788501.63</v>
      </c>
      <c r="O335" s="1">
        <f t="shared" si="17"/>
        <v>596476.46999999986</v>
      </c>
    </row>
    <row r="336" spans="1:15" ht="36" x14ac:dyDescent="0.55000000000000004">
      <c r="A336" s="1" t="s">
        <v>29</v>
      </c>
      <c r="B336" s="1" t="s">
        <v>37</v>
      </c>
      <c r="C336" s="1" t="s">
        <v>23</v>
      </c>
      <c r="D336" s="1" t="s">
        <v>7</v>
      </c>
      <c r="E336" s="3">
        <v>44148</v>
      </c>
      <c r="F336" s="3">
        <f>WORKDAY.INTL(E336,10,11,'Holiday list'!$C$2:$C$76)</f>
        <v>44166</v>
      </c>
      <c r="G336" s="1">
        <v>409774005</v>
      </c>
      <c r="H336" s="3">
        <v>44162</v>
      </c>
      <c r="I336" s="11">
        <f>NETWORKDAYS.INTL(E336,H336,11,'Holiday list'!$C$2:$C$76)</f>
        <v>9</v>
      </c>
      <c r="J336" s="1">
        <v>89</v>
      </c>
      <c r="K336" s="1">
        <v>81.73</v>
      </c>
      <c r="L336" s="1">
        <v>56.67</v>
      </c>
      <c r="M336" s="1">
        <f t="shared" si="15"/>
        <v>7273.97</v>
      </c>
      <c r="N336" s="1">
        <f t="shared" si="16"/>
        <v>5043.63</v>
      </c>
      <c r="O336" s="1">
        <f t="shared" si="17"/>
        <v>2230.34</v>
      </c>
    </row>
    <row r="337" spans="1:15" ht="36" x14ac:dyDescent="0.55000000000000004">
      <c r="A337" s="1" t="s">
        <v>27</v>
      </c>
      <c r="B337" s="1" t="s">
        <v>35</v>
      </c>
      <c r="C337" s="1" t="s">
        <v>23</v>
      </c>
      <c r="D337" s="1" t="s">
        <v>8</v>
      </c>
      <c r="E337" s="3">
        <v>43899</v>
      </c>
      <c r="F337" s="3">
        <f>WORKDAY.INTL(E337,10,11,'Holiday list'!$C$2:$C$76)</f>
        <v>43913</v>
      </c>
      <c r="G337" s="1">
        <v>800084340</v>
      </c>
      <c r="H337" s="3">
        <v>43942</v>
      </c>
      <c r="I337" s="11">
        <f>NETWORKDAYS.INTL(E337,H337,11,'Holiday list'!$C$2:$C$76)</f>
        <v>28</v>
      </c>
      <c r="J337" s="1">
        <v>1591</v>
      </c>
      <c r="K337" s="1">
        <v>651.21</v>
      </c>
      <c r="L337" s="1">
        <v>524.96</v>
      </c>
      <c r="M337" s="1">
        <f t="shared" si="15"/>
        <v>1036075.1100000001</v>
      </c>
      <c r="N337" s="1">
        <f t="shared" si="16"/>
        <v>835211.3600000001</v>
      </c>
      <c r="O337" s="1">
        <f t="shared" si="17"/>
        <v>200863.75</v>
      </c>
    </row>
    <row r="338" spans="1:15" ht="36" x14ac:dyDescent="0.55000000000000004">
      <c r="A338" s="1" t="s">
        <v>29</v>
      </c>
      <c r="B338" s="1" t="s">
        <v>33</v>
      </c>
      <c r="C338" s="1" t="s">
        <v>20</v>
      </c>
      <c r="D338" s="1" t="s">
        <v>5</v>
      </c>
      <c r="E338" s="3">
        <v>44062</v>
      </c>
      <c r="F338" s="3">
        <f>WORKDAY.INTL(E338,10,11,'Holiday list'!$C$2:$C$76)</f>
        <v>44076</v>
      </c>
      <c r="G338" s="1">
        <v>637521445</v>
      </c>
      <c r="H338" s="3">
        <v>44086</v>
      </c>
      <c r="I338" s="11">
        <f>NETWORKDAYS.INTL(E338,H338,11,'Holiday list'!$C$2:$C$76)</f>
        <v>20</v>
      </c>
      <c r="J338" s="1">
        <v>5618</v>
      </c>
      <c r="K338" s="1">
        <v>152.58000000000001</v>
      </c>
      <c r="L338" s="1">
        <v>97.44</v>
      </c>
      <c r="M338" s="1">
        <f t="shared" si="15"/>
        <v>857194.44000000006</v>
      </c>
      <c r="N338" s="1">
        <f t="shared" si="16"/>
        <v>547417.92000000004</v>
      </c>
      <c r="O338" s="1">
        <f t="shared" si="17"/>
        <v>309776.52</v>
      </c>
    </row>
    <row r="339" spans="1:15" ht="36" x14ac:dyDescent="0.55000000000000004">
      <c r="A339" s="1" t="s">
        <v>27</v>
      </c>
      <c r="B339" s="1" t="s">
        <v>36</v>
      </c>
      <c r="C339" s="1" t="s">
        <v>23</v>
      </c>
      <c r="D339" s="1" t="s">
        <v>7</v>
      </c>
      <c r="E339" s="3">
        <v>43940</v>
      </c>
      <c r="F339" s="3">
        <f>WORKDAY.INTL(E339,10,11,'Holiday list'!$C$2:$C$76)</f>
        <v>43951</v>
      </c>
      <c r="G339" s="1">
        <v>186196649</v>
      </c>
      <c r="H339" s="3">
        <v>43979</v>
      </c>
      <c r="I339" s="11">
        <f>NETWORKDAYS.INTL(E339,H339,11,'Holiday list'!$C$2:$C$76)</f>
        <v>30</v>
      </c>
      <c r="J339" s="1">
        <v>8581</v>
      </c>
      <c r="K339" s="1">
        <v>47.45</v>
      </c>
      <c r="L339" s="1">
        <v>31.79</v>
      </c>
      <c r="M339" s="1">
        <f t="shared" si="15"/>
        <v>407168.45</v>
      </c>
      <c r="N339" s="1">
        <f t="shared" si="16"/>
        <v>272789.99</v>
      </c>
      <c r="O339" s="1">
        <f t="shared" si="17"/>
        <v>134378.46000000002</v>
      </c>
    </row>
    <row r="340" spans="1:15" ht="36" x14ac:dyDescent="0.55000000000000004">
      <c r="A340" s="1" t="s">
        <v>32</v>
      </c>
      <c r="B340" s="1" t="s">
        <v>24</v>
      </c>
      <c r="C340" s="1" t="s">
        <v>20</v>
      </c>
      <c r="D340" s="1" t="s">
        <v>7</v>
      </c>
      <c r="E340" s="3">
        <v>44032</v>
      </c>
      <c r="F340" s="3">
        <f>WORKDAY.INTL(E340,10,11,'Holiday list'!$C$2:$C$76)</f>
        <v>44043</v>
      </c>
      <c r="G340" s="1">
        <v>680533778</v>
      </c>
      <c r="H340" s="3">
        <v>44037</v>
      </c>
      <c r="I340" s="11">
        <f>NETWORKDAYS.INTL(E340,H340,11,'Holiday list'!$C$2:$C$76)</f>
        <v>6</v>
      </c>
      <c r="J340" s="1">
        <v>3923</v>
      </c>
      <c r="K340" s="1">
        <v>255.28</v>
      </c>
      <c r="L340" s="1">
        <v>159.41999999999999</v>
      </c>
      <c r="M340" s="1">
        <f t="shared" si="15"/>
        <v>1001463.4400000001</v>
      </c>
      <c r="N340" s="1">
        <f t="shared" si="16"/>
        <v>625404.65999999992</v>
      </c>
      <c r="O340" s="1">
        <f t="shared" si="17"/>
        <v>376058.78000000014</v>
      </c>
    </row>
    <row r="341" spans="1:15" ht="36" x14ac:dyDescent="0.55000000000000004">
      <c r="A341" s="1" t="s">
        <v>18</v>
      </c>
      <c r="B341" s="1" t="s">
        <v>36</v>
      </c>
      <c r="C341" s="1" t="s">
        <v>23</v>
      </c>
      <c r="D341" s="1" t="s">
        <v>7</v>
      </c>
      <c r="E341" s="3">
        <v>44082</v>
      </c>
      <c r="F341" s="3">
        <f>WORKDAY.INTL(E341,10,11,'Holiday list'!$C$2:$C$76)</f>
        <v>44093</v>
      </c>
      <c r="G341" s="1">
        <v>275269162</v>
      </c>
      <c r="H341" s="3">
        <v>44089</v>
      </c>
      <c r="I341" s="11">
        <f>NETWORKDAYS.INTL(E341,H341,11,'Holiday list'!$C$2:$C$76)</f>
        <v>7</v>
      </c>
      <c r="J341" s="1">
        <v>7117</v>
      </c>
      <c r="K341" s="1">
        <v>47.45</v>
      </c>
      <c r="L341" s="1">
        <v>31.79</v>
      </c>
      <c r="M341" s="1">
        <f t="shared" si="15"/>
        <v>337701.65</v>
      </c>
      <c r="N341" s="1">
        <f t="shared" si="16"/>
        <v>226249.43</v>
      </c>
      <c r="O341" s="1">
        <f t="shared" si="17"/>
        <v>111452.22000000003</v>
      </c>
    </row>
    <row r="342" spans="1:15" ht="36" x14ac:dyDescent="0.55000000000000004">
      <c r="A342" s="1" t="s">
        <v>29</v>
      </c>
      <c r="B342" s="1" t="s">
        <v>34</v>
      </c>
      <c r="C342" s="1" t="s">
        <v>23</v>
      </c>
      <c r="D342" s="1" t="s">
        <v>6</v>
      </c>
      <c r="E342" s="3">
        <v>43986</v>
      </c>
      <c r="F342" s="3">
        <f>WORKDAY.INTL(E342,10,11,'Holiday list'!$C$2:$C$76)</f>
        <v>43998</v>
      </c>
      <c r="G342" s="1">
        <v>795451629</v>
      </c>
      <c r="H342" s="3">
        <v>44001</v>
      </c>
      <c r="I342" s="11">
        <f>NETWORKDAYS.INTL(E342,H342,11,'Holiday list'!$C$2:$C$76)</f>
        <v>14</v>
      </c>
      <c r="J342" s="1">
        <v>668</v>
      </c>
      <c r="K342" s="1">
        <v>668.27</v>
      </c>
      <c r="L342" s="1">
        <v>502.54</v>
      </c>
      <c r="M342" s="1">
        <f t="shared" si="15"/>
        <v>446404.36</v>
      </c>
      <c r="N342" s="1">
        <f t="shared" si="16"/>
        <v>335696.72000000003</v>
      </c>
      <c r="O342" s="1">
        <f t="shared" si="17"/>
        <v>110707.63999999996</v>
      </c>
    </row>
    <row r="343" spans="1:15" ht="36" x14ac:dyDescent="0.55000000000000004">
      <c r="A343" s="1" t="s">
        <v>18</v>
      </c>
      <c r="B343" s="1" t="s">
        <v>26</v>
      </c>
      <c r="C343" s="1" t="s">
        <v>20</v>
      </c>
      <c r="D343" s="1" t="s">
        <v>5</v>
      </c>
      <c r="E343" s="3">
        <v>43969</v>
      </c>
      <c r="F343" s="3">
        <f>WORKDAY.INTL(E343,10,11,'Holiday list'!$C$2:$C$76)</f>
        <v>43983</v>
      </c>
      <c r="G343" s="1">
        <v>563915622</v>
      </c>
      <c r="H343" s="3">
        <v>43992</v>
      </c>
      <c r="I343" s="11">
        <f>NETWORKDAYS.INTL(E343,H343,11,'Holiday list'!$C$2:$C$76)</f>
        <v>19</v>
      </c>
      <c r="J343" s="1">
        <v>4019</v>
      </c>
      <c r="K343" s="1">
        <v>205.7</v>
      </c>
      <c r="L343" s="1">
        <v>117.11</v>
      </c>
      <c r="M343" s="1">
        <f t="shared" si="15"/>
        <v>826708.29999999993</v>
      </c>
      <c r="N343" s="1">
        <f t="shared" si="16"/>
        <v>470665.09</v>
      </c>
      <c r="O343" s="1">
        <f t="shared" si="17"/>
        <v>356043.2099999999</v>
      </c>
    </row>
    <row r="344" spans="1:15" ht="36" x14ac:dyDescent="0.55000000000000004">
      <c r="A344" s="1" t="s">
        <v>32</v>
      </c>
      <c r="B344" s="1" t="s">
        <v>19</v>
      </c>
      <c r="C344" s="1" t="s">
        <v>20</v>
      </c>
      <c r="D344" s="1" t="s">
        <v>6</v>
      </c>
      <c r="E344" s="3">
        <v>44116</v>
      </c>
      <c r="F344" s="3">
        <f>WORKDAY.INTL(E344,10,11,'Holiday list'!$C$2:$C$76)</f>
        <v>44132</v>
      </c>
      <c r="G344" s="1">
        <v>663857305</v>
      </c>
      <c r="H344" s="3">
        <v>44148</v>
      </c>
      <c r="I344" s="11">
        <f>NETWORKDAYS.INTL(E344,H344,11,'Holiday list'!$C$2:$C$76)</f>
        <v>22</v>
      </c>
      <c r="J344" s="1">
        <v>8984</v>
      </c>
      <c r="K344" s="1">
        <v>437.2</v>
      </c>
      <c r="L344" s="1">
        <v>263.33</v>
      </c>
      <c r="M344" s="1">
        <f t="shared" si="15"/>
        <v>3927804.8</v>
      </c>
      <c r="N344" s="1">
        <f t="shared" si="16"/>
        <v>2365756.7199999997</v>
      </c>
      <c r="O344" s="1">
        <f t="shared" si="17"/>
        <v>1562048.08</v>
      </c>
    </row>
    <row r="345" spans="1:15" ht="36" x14ac:dyDescent="0.55000000000000004">
      <c r="A345" s="1" t="s">
        <v>32</v>
      </c>
      <c r="B345" s="1" t="s">
        <v>28</v>
      </c>
      <c r="C345" s="1" t="s">
        <v>23</v>
      </c>
      <c r="D345" s="1" t="s">
        <v>7</v>
      </c>
      <c r="E345" s="3">
        <v>43832</v>
      </c>
      <c r="F345" s="3">
        <f>WORKDAY.INTL(E345,10,11,'Holiday list'!$C$2:$C$76)</f>
        <v>43846</v>
      </c>
      <c r="G345" s="1">
        <v>692566382</v>
      </c>
      <c r="H345" s="3">
        <v>43844</v>
      </c>
      <c r="I345" s="11">
        <f>NETWORKDAYS.INTL(E345,H345,11,'Holiday list'!$C$2:$C$76)</f>
        <v>9</v>
      </c>
      <c r="J345" s="1">
        <v>4638</v>
      </c>
      <c r="K345" s="1">
        <v>9.33</v>
      </c>
      <c r="L345" s="1">
        <v>6.92</v>
      </c>
      <c r="M345" s="1">
        <f t="shared" si="15"/>
        <v>43272.54</v>
      </c>
      <c r="N345" s="1">
        <f t="shared" si="16"/>
        <v>32094.959999999999</v>
      </c>
      <c r="O345" s="1">
        <f t="shared" si="17"/>
        <v>11177.580000000002</v>
      </c>
    </row>
    <row r="346" spans="1:15" ht="36" x14ac:dyDescent="0.55000000000000004">
      <c r="A346" s="1" t="s">
        <v>31</v>
      </c>
      <c r="B346" s="1" t="s">
        <v>34</v>
      </c>
      <c r="C346" s="1" t="s">
        <v>20</v>
      </c>
      <c r="D346" s="1" t="s">
        <v>7</v>
      </c>
      <c r="E346" s="3">
        <v>43863</v>
      </c>
      <c r="F346" s="3">
        <f>WORKDAY.INTL(E346,10,11,'Holiday list'!$C$2:$C$76)</f>
        <v>43874</v>
      </c>
      <c r="G346" s="1">
        <v>576654183</v>
      </c>
      <c r="H346" s="3">
        <v>43864</v>
      </c>
      <c r="I346" s="11">
        <f>NETWORKDAYS.INTL(E346,H346,11,'Holiday list'!$C$2:$C$76)</f>
        <v>1</v>
      </c>
      <c r="J346" s="1">
        <v>3642</v>
      </c>
      <c r="K346" s="1">
        <v>668.27</v>
      </c>
      <c r="L346" s="1">
        <v>502.54</v>
      </c>
      <c r="M346" s="1">
        <f t="shared" si="15"/>
        <v>2433839.34</v>
      </c>
      <c r="N346" s="1">
        <f t="shared" si="16"/>
        <v>1830250.6800000002</v>
      </c>
      <c r="O346" s="1">
        <f t="shared" si="17"/>
        <v>603588.65999999968</v>
      </c>
    </row>
    <row r="347" spans="1:15" ht="36" x14ac:dyDescent="0.55000000000000004">
      <c r="A347" s="1" t="s">
        <v>21</v>
      </c>
      <c r="B347" s="1" t="s">
        <v>24</v>
      </c>
      <c r="C347" s="1" t="s">
        <v>20</v>
      </c>
      <c r="D347" s="1" t="s">
        <v>8</v>
      </c>
      <c r="E347" s="3">
        <v>43909</v>
      </c>
      <c r="F347" s="3">
        <f>WORKDAY.INTL(E347,10,11,'Holiday list'!$C$2:$C$76)</f>
        <v>43924</v>
      </c>
      <c r="G347" s="1">
        <v>313044536</v>
      </c>
      <c r="H347" s="3">
        <v>43935</v>
      </c>
      <c r="I347" s="11">
        <f>NETWORKDAYS.INTL(E347,H347,11,'Holiday list'!$C$2:$C$76)</f>
        <v>15</v>
      </c>
      <c r="J347" s="1">
        <v>5689</v>
      </c>
      <c r="K347" s="1">
        <v>255.28</v>
      </c>
      <c r="L347" s="1">
        <v>159.41999999999999</v>
      </c>
      <c r="M347" s="1">
        <f t="shared" si="15"/>
        <v>1452287.92</v>
      </c>
      <c r="N347" s="1">
        <f t="shared" si="16"/>
        <v>906940.37999999989</v>
      </c>
      <c r="O347" s="1">
        <f t="shared" si="17"/>
        <v>545347.54</v>
      </c>
    </row>
    <row r="348" spans="1:15" ht="36" x14ac:dyDescent="0.55000000000000004">
      <c r="A348" s="1" t="s">
        <v>29</v>
      </c>
      <c r="B348" s="1" t="s">
        <v>37</v>
      </c>
      <c r="C348" s="1" t="s">
        <v>20</v>
      </c>
      <c r="D348" s="1" t="s">
        <v>6</v>
      </c>
      <c r="E348" s="3">
        <v>44107</v>
      </c>
      <c r="F348" s="3">
        <f>WORKDAY.INTL(E348,10,11,'Holiday list'!$C$2:$C$76)</f>
        <v>44119</v>
      </c>
      <c r="G348" s="1">
        <v>418973767</v>
      </c>
      <c r="H348" s="3">
        <v>44131</v>
      </c>
      <c r="I348" s="11">
        <f>NETWORKDAYS.INTL(E348,H348,11,'Holiday list'!$C$2:$C$76)</f>
        <v>17</v>
      </c>
      <c r="J348" s="1">
        <v>2503</v>
      </c>
      <c r="K348" s="1">
        <v>81.73</v>
      </c>
      <c r="L348" s="1">
        <v>56.67</v>
      </c>
      <c r="M348" s="1">
        <f t="shared" si="15"/>
        <v>204570.19</v>
      </c>
      <c r="N348" s="1">
        <f t="shared" si="16"/>
        <v>141845.01</v>
      </c>
      <c r="O348" s="1">
        <f t="shared" si="17"/>
        <v>62725.179999999993</v>
      </c>
    </row>
    <row r="349" spans="1:15" ht="36" x14ac:dyDescent="0.55000000000000004">
      <c r="A349" s="1" t="s">
        <v>18</v>
      </c>
      <c r="B349" s="1" t="s">
        <v>36</v>
      </c>
      <c r="C349" s="1" t="s">
        <v>23</v>
      </c>
      <c r="D349" s="1" t="s">
        <v>6</v>
      </c>
      <c r="E349" s="3">
        <v>44127</v>
      </c>
      <c r="F349" s="3">
        <f>WORKDAY.INTL(E349,10,11,'Holiday list'!$C$2:$C$76)</f>
        <v>44144</v>
      </c>
      <c r="G349" s="1">
        <v>581990706</v>
      </c>
      <c r="H349" s="3">
        <v>44150</v>
      </c>
      <c r="I349" s="11">
        <f>NETWORKDAYS.INTL(E349,H349,11,'Holiday list'!$C$2:$C$76)</f>
        <v>14</v>
      </c>
      <c r="J349" s="1">
        <v>2838</v>
      </c>
      <c r="K349" s="1">
        <v>47.45</v>
      </c>
      <c r="L349" s="1">
        <v>31.79</v>
      </c>
      <c r="M349" s="1">
        <f t="shared" si="15"/>
        <v>134663.1</v>
      </c>
      <c r="N349" s="1">
        <f t="shared" si="16"/>
        <v>90220.02</v>
      </c>
      <c r="O349" s="1">
        <f t="shared" si="17"/>
        <v>44443.08</v>
      </c>
    </row>
    <row r="350" spans="1:15" ht="36" x14ac:dyDescent="0.55000000000000004">
      <c r="A350" s="1" t="s">
        <v>27</v>
      </c>
      <c r="B350" s="1" t="s">
        <v>24</v>
      </c>
      <c r="C350" s="1" t="s">
        <v>23</v>
      </c>
      <c r="D350" s="1" t="s">
        <v>8</v>
      </c>
      <c r="E350" s="3">
        <v>44024</v>
      </c>
      <c r="F350" s="3">
        <f>WORKDAY.INTL(E350,10,11,'Holiday list'!$C$2:$C$76)</f>
        <v>44035</v>
      </c>
      <c r="G350" s="1">
        <v>109956681</v>
      </c>
      <c r="H350" s="3">
        <v>44036</v>
      </c>
      <c r="I350" s="11">
        <f>NETWORKDAYS.INTL(E350,H350,11,'Holiday list'!$C$2:$C$76)</f>
        <v>11</v>
      </c>
      <c r="J350" s="1">
        <v>7480</v>
      </c>
      <c r="K350" s="1">
        <v>255.28</v>
      </c>
      <c r="L350" s="1">
        <v>159.41999999999999</v>
      </c>
      <c r="M350" s="1">
        <f t="shared" si="15"/>
        <v>1909494.4</v>
      </c>
      <c r="N350" s="1">
        <f t="shared" si="16"/>
        <v>1192461.5999999999</v>
      </c>
      <c r="O350" s="1">
        <f t="shared" si="17"/>
        <v>717032.8</v>
      </c>
    </row>
    <row r="351" spans="1:15" ht="36" x14ac:dyDescent="0.55000000000000004">
      <c r="A351" s="1" t="s">
        <v>29</v>
      </c>
      <c r="B351" s="1" t="s">
        <v>26</v>
      </c>
      <c r="C351" s="1" t="s">
        <v>23</v>
      </c>
      <c r="D351" s="1" t="s">
        <v>7</v>
      </c>
      <c r="E351" s="3">
        <v>43957</v>
      </c>
      <c r="F351" s="3">
        <f>WORKDAY.INTL(E351,10,11,'Holiday list'!$C$2:$C$76)</f>
        <v>43970</v>
      </c>
      <c r="G351" s="1">
        <v>181045520</v>
      </c>
      <c r="H351" s="3">
        <v>43978</v>
      </c>
      <c r="I351" s="11">
        <f>NETWORKDAYS.INTL(E351,H351,11,'Holiday list'!$C$2:$C$76)</f>
        <v>16</v>
      </c>
      <c r="J351" s="1">
        <v>4247</v>
      </c>
      <c r="K351" s="1">
        <v>205.7</v>
      </c>
      <c r="L351" s="1">
        <v>117.11</v>
      </c>
      <c r="M351" s="1">
        <f t="shared" si="15"/>
        <v>873607.89999999991</v>
      </c>
      <c r="N351" s="1">
        <f t="shared" si="16"/>
        <v>497366.17</v>
      </c>
      <c r="O351" s="1">
        <f t="shared" si="17"/>
        <v>376241.72999999992</v>
      </c>
    </row>
    <row r="352" spans="1:15" ht="36" x14ac:dyDescent="0.55000000000000004">
      <c r="A352" s="1" t="s">
        <v>31</v>
      </c>
      <c r="B352" s="1" t="s">
        <v>30</v>
      </c>
      <c r="C352" s="1" t="s">
        <v>20</v>
      </c>
      <c r="D352" s="1" t="s">
        <v>7</v>
      </c>
      <c r="E352" s="3">
        <v>44191</v>
      </c>
      <c r="F352" s="3">
        <f>WORKDAY.INTL(E352,10,11,'Holiday list'!$C$2:$C$76)</f>
        <v>44204</v>
      </c>
      <c r="G352" s="1">
        <v>716849601</v>
      </c>
      <c r="H352" s="3">
        <v>44196</v>
      </c>
      <c r="I352" s="11">
        <f>NETWORKDAYS.INTL(E352,H352,11,'Holiday list'!$C$2:$C$76)</f>
        <v>4</v>
      </c>
      <c r="J352" s="1">
        <v>582</v>
      </c>
      <c r="K352" s="1">
        <v>109.28</v>
      </c>
      <c r="L352" s="1">
        <v>35.840000000000003</v>
      </c>
      <c r="M352" s="1">
        <f t="shared" si="15"/>
        <v>63600.959999999999</v>
      </c>
      <c r="N352" s="1">
        <f t="shared" si="16"/>
        <v>20858.88</v>
      </c>
      <c r="O352" s="1">
        <f t="shared" si="17"/>
        <v>42742.080000000002</v>
      </c>
    </row>
    <row r="353" spans="1:15" ht="36" x14ac:dyDescent="0.55000000000000004">
      <c r="A353" s="1" t="s">
        <v>32</v>
      </c>
      <c r="B353" s="1" t="s">
        <v>37</v>
      </c>
      <c r="C353" s="1" t="s">
        <v>23</v>
      </c>
      <c r="D353" s="1" t="s">
        <v>5</v>
      </c>
      <c r="E353" s="3">
        <v>44064</v>
      </c>
      <c r="F353" s="3">
        <f>WORKDAY.INTL(E353,10,11,'Holiday list'!$C$2:$C$76)</f>
        <v>44078</v>
      </c>
      <c r="G353" s="1">
        <v>421043574</v>
      </c>
      <c r="H353" s="3">
        <v>44081</v>
      </c>
      <c r="I353" s="11">
        <f>NETWORKDAYS.INTL(E353,H353,11,'Holiday list'!$C$2:$C$76)</f>
        <v>13</v>
      </c>
      <c r="J353" s="1">
        <v>5005</v>
      </c>
      <c r="K353" s="1">
        <v>81.73</v>
      </c>
      <c r="L353" s="1">
        <v>56.67</v>
      </c>
      <c r="M353" s="1">
        <f t="shared" si="15"/>
        <v>409058.65</v>
      </c>
      <c r="N353" s="1">
        <f t="shared" si="16"/>
        <v>283633.35000000003</v>
      </c>
      <c r="O353" s="1">
        <f t="shared" si="17"/>
        <v>125425.29999999999</v>
      </c>
    </row>
    <row r="354" spans="1:15" ht="36" x14ac:dyDescent="0.55000000000000004">
      <c r="A354" s="1" t="s">
        <v>29</v>
      </c>
      <c r="B354" s="1" t="s">
        <v>37</v>
      </c>
      <c r="C354" s="1" t="s">
        <v>23</v>
      </c>
      <c r="D354" s="1" t="s">
        <v>5</v>
      </c>
      <c r="E354" s="3">
        <v>43864</v>
      </c>
      <c r="F354" s="3">
        <f>WORKDAY.INTL(E354,10,11,'Holiday list'!$C$2:$C$76)</f>
        <v>43876</v>
      </c>
      <c r="G354" s="1">
        <v>841291654</v>
      </c>
      <c r="H354" s="3">
        <v>43910</v>
      </c>
      <c r="I354" s="11">
        <f>NETWORKDAYS.INTL(E354,H354,11,'Holiday list'!$C$2:$C$76)</f>
        <v>34</v>
      </c>
      <c r="J354" s="1">
        <v>5751</v>
      </c>
      <c r="K354" s="1">
        <v>81.73</v>
      </c>
      <c r="L354" s="1">
        <v>56.67</v>
      </c>
      <c r="M354" s="1">
        <f t="shared" si="15"/>
        <v>470029.23000000004</v>
      </c>
      <c r="N354" s="1">
        <f t="shared" si="16"/>
        <v>325909.17</v>
      </c>
      <c r="O354" s="1">
        <f t="shared" si="17"/>
        <v>144120.06000000006</v>
      </c>
    </row>
    <row r="355" spans="1:15" ht="36" x14ac:dyDescent="0.55000000000000004">
      <c r="A355" s="1" t="s">
        <v>31</v>
      </c>
      <c r="B355" s="1" t="s">
        <v>38</v>
      </c>
      <c r="C355" s="1" t="s">
        <v>23</v>
      </c>
      <c r="D355" s="1" t="s">
        <v>7</v>
      </c>
      <c r="E355" s="3">
        <v>43963</v>
      </c>
      <c r="F355" s="3">
        <f>WORKDAY.INTL(E355,10,11,'Holiday list'!$C$2:$C$76)</f>
        <v>43977</v>
      </c>
      <c r="G355" s="1">
        <v>918334138</v>
      </c>
      <c r="H355" s="3">
        <v>43994</v>
      </c>
      <c r="I355" s="11">
        <f>NETWORKDAYS.INTL(E355,H355,11,'Holiday list'!$C$2:$C$76)</f>
        <v>26</v>
      </c>
      <c r="J355" s="1">
        <v>4334</v>
      </c>
      <c r="K355" s="1">
        <v>421.89</v>
      </c>
      <c r="L355" s="1">
        <v>364.69</v>
      </c>
      <c r="M355" s="1">
        <f t="shared" si="15"/>
        <v>1828471.26</v>
      </c>
      <c r="N355" s="1">
        <f t="shared" si="16"/>
        <v>1580566.46</v>
      </c>
      <c r="O355" s="1">
        <f t="shared" si="17"/>
        <v>247904.80000000005</v>
      </c>
    </row>
    <row r="356" spans="1:15" ht="36" x14ac:dyDescent="0.55000000000000004">
      <c r="A356" s="1" t="s">
        <v>27</v>
      </c>
      <c r="B356" s="1" t="s">
        <v>38</v>
      </c>
      <c r="C356" s="1" t="s">
        <v>20</v>
      </c>
      <c r="D356" s="1" t="s">
        <v>5</v>
      </c>
      <c r="E356" s="3">
        <v>43918</v>
      </c>
      <c r="F356" s="3">
        <f>WORKDAY.INTL(E356,10,11,'Holiday list'!$C$2:$C$76)</f>
        <v>43937</v>
      </c>
      <c r="G356" s="1">
        <v>386163699</v>
      </c>
      <c r="H356" s="3">
        <v>43940</v>
      </c>
      <c r="I356" s="11">
        <f>NETWORKDAYS.INTL(E356,H356,11,'Holiday list'!$C$2:$C$76)</f>
        <v>13</v>
      </c>
      <c r="J356" s="1">
        <v>3275</v>
      </c>
      <c r="K356" s="1">
        <v>421.89</v>
      </c>
      <c r="L356" s="1">
        <v>364.69</v>
      </c>
      <c r="M356" s="1">
        <f t="shared" si="15"/>
        <v>1381689.75</v>
      </c>
      <c r="N356" s="1">
        <f t="shared" si="16"/>
        <v>1194359.75</v>
      </c>
      <c r="O356" s="1">
        <f t="shared" si="17"/>
        <v>187330</v>
      </c>
    </row>
    <row r="357" spans="1:15" ht="36" x14ac:dyDescent="0.55000000000000004">
      <c r="A357" s="1" t="s">
        <v>31</v>
      </c>
      <c r="B357" s="1" t="s">
        <v>37</v>
      </c>
      <c r="C357" s="1" t="s">
        <v>20</v>
      </c>
      <c r="D357" s="1" t="s">
        <v>6</v>
      </c>
      <c r="E357" s="3">
        <v>43841</v>
      </c>
      <c r="F357" s="3">
        <f>WORKDAY.INTL(E357,10,11,'Holiday list'!$C$2:$C$76)</f>
        <v>43857</v>
      </c>
      <c r="G357" s="1">
        <v>214743077</v>
      </c>
      <c r="H357" s="3">
        <v>43879</v>
      </c>
      <c r="I357" s="11">
        <f>NETWORKDAYS.INTL(E357,H357,11,'Holiday list'!$C$2:$C$76)</f>
        <v>27</v>
      </c>
      <c r="J357" s="1">
        <v>6103</v>
      </c>
      <c r="K357" s="1">
        <v>81.73</v>
      </c>
      <c r="L357" s="1">
        <v>56.67</v>
      </c>
      <c r="M357" s="1">
        <f t="shared" si="15"/>
        <v>498798.19</v>
      </c>
      <c r="N357" s="1">
        <f t="shared" si="16"/>
        <v>345857.01</v>
      </c>
      <c r="O357" s="1">
        <f t="shared" si="17"/>
        <v>152941.18</v>
      </c>
    </row>
    <row r="358" spans="1:15" ht="36" x14ac:dyDescent="0.55000000000000004">
      <c r="A358" s="1" t="s">
        <v>29</v>
      </c>
      <c r="B358" s="1" t="s">
        <v>24</v>
      </c>
      <c r="C358" s="1" t="s">
        <v>23</v>
      </c>
      <c r="D358" s="1" t="s">
        <v>5</v>
      </c>
      <c r="E358" s="3">
        <v>44003</v>
      </c>
      <c r="F358" s="3">
        <f>WORKDAY.INTL(E358,10,11,'Holiday list'!$C$2:$C$76)</f>
        <v>44015</v>
      </c>
      <c r="G358" s="1">
        <v>935371100</v>
      </c>
      <c r="H358" s="3">
        <v>44018</v>
      </c>
      <c r="I358" s="11">
        <f>NETWORKDAYS.INTL(E358,H358,11,'Holiday list'!$C$2:$C$76)</f>
        <v>12</v>
      </c>
      <c r="J358" s="1">
        <v>5949</v>
      </c>
      <c r="K358" s="1">
        <v>255.28</v>
      </c>
      <c r="L358" s="1">
        <v>159.41999999999999</v>
      </c>
      <c r="M358" s="1">
        <f t="shared" si="15"/>
        <v>1518660.72</v>
      </c>
      <c r="N358" s="1">
        <f t="shared" si="16"/>
        <v>948389.58</v>
      </c>
      <c r="O358" s="1">
        <f t="shared" si="17"/>
        <v>570271.14</v>
      </c>
    </row>
    <row r="359" spans="1:15" ht="36" x14ac:dyDescent="0.55000000000000004">
      <c r="A359" s="1" t="s">
        <v>25</v>
      </c>
      <c r="B359" s="1" t="s">
        <v>19</v>
      </c>
      <c r="C359" s="1" t="s">
        <v>20</v>
      </c>
      <c r="D359" s="1" t="s">
        <v>8</v>
      </c>
      <c r="E359" s="3">
        <v>44164</v>
      </c>
      <c r="F359" s="3">
        <f>WORKDAY.INTL(E359,10,11,'Holiday list'!$C$2:$C$76)</f>
        <v>44177</v>
      </c>
      <c r="G359" s="1">
        <v>899659097</v>
      </c>
      <c r="H359" s="3">
        <v>44168</v>
      </c>
      <c r="I359" s="11">
        <f>NETWORKDAYS.INTL(E359,H359,11,'Holiday list'!$C$2:$C$76)</f>
        <v>3</v>
      </c>
      <c r="J359" s="1">
        <v>7974</v>
      </c>
      <c r="K359" s="1">
        <v>437.2</v>
      </c>
      <c r="L359" s="1">
        <v>263.33</v>
      </c>
      <c r="M359" s="1">
        <f t="shared" si="15"/>
        <v>3486232.8</v>
      </c>
      <c r="N359" s="1">
        <f t="shared" si="16"/>
        <v>2099793.42</v>
      </c>
      <c r="O359" s="1">
        <f t="shared" si="17"/>
        <v>1386439.38</v>
      </c>
    </row>
    <row r="360" spans="1:15" ht="36" x14ac:dyDescent="0.55000000000000004">
      <c r="A360" s="1" t="s">
        <v>29</v>
      </c>
      <c r="B360" s="1" t="s">
        <v>22</v>
      </c>
      <c r="C360" s="1" t="s">
        <v>23</v>
      </c>
      <c r="D360" s="1" t="s">
        <v>8</v>
      </c>
      <c r="E360" s="3">
        <v>43831</v>
      </c>
      <c r="F360" s="3">
        <f>WORKDAY.INTL(E360,10,11,'Holiday list'!$C$2:$C$76)</f>
        <v>43846</v>
      </c>
      <c r="G360" s="1">
        <v>329530894</v>
      </c>
      <c r="H360" s="3">
        <v>43874</v>
      </c>
      <c r="I360" s="11">
        <f>NETWORKDAYS.INTL(E360,H360,11,'Holiday list'!$C$2:$C$76)</f>
        <v>32</v>
      </c>
      <c r="J360" s="1">
        <v>4369</v>
      </c>
      <c r="K360" s="1">
        <v>154.06</v>
      </c>
      <c r="L360" s="1">
        <v>90.93</v>
      </c>
      <c r="M360" s="1">
        <f t="shared" si="15"/>
        <v>673088.14</v>
      </c>
      <c r="N360" s="1">
        <f t="shared" si="16"/>
        <v>397273.17000000004</v>
      </c>
      <c r="O360" s="1">
        <f t="shared" si="17"/>
        <v>275814.96999999997</v>
      </c>
    </row>
    <row r="361" spans="1:15" ht="36" x14ac:dyDescent="0.55000000000000004">
      <c r="A361" s="1" t="s">
        <v>18</v>
      </c>
      <c r="B361" s="1" t="s">
        <v>38</v>
      </c>
      <c r="C361" s="1" t="s">
        <v>23</v>
      </c>
      <c r="D361" s="1" t="s">
        <v>8</v>
      </c>
      <c r="E361" s="3">
        <v>43836</v>
      </c>
      <c r="F361" s="3">
        <f>WORKDAY.INTL(E361,10,11,'Holiday list'!$C$2:$C$76)</f>
        <v>43850</v>
      </c>
      <c r="G361" s="1">
        <v>867222821</v>
      </c>
      <c r="H361" s="3">
        <v>43867</v>
      </c>
      <c r="I361" s="11">
        <f>NETWORKDAYS.INTL(E361,H361,11,'Holiday list'!$C$2:$C$76)</f>
        <v>24</v>
      </c>
      <c r="J361" s="1">
        <v>9359</v>
      </c>
      <c r="K361" s="1">
        <v>421.89</v>
      </c>
      <c r="L361" s="1">
        <v>364.69</v>
      </c>
      <c r="M361" s="1">
        <f t="shared" si="15"/>
        <v>3948468.51</v>
      </c>
      <c r="N361" s="1">
        <f t="shared" si="16"/>
        <v>3413133.71</v>
      </c>
      <c r="O361" s="1">
        <f t="shared" si="17"/>
        <v>535334.79999999981</v>
      </c>
    </row>
    <row r="362" spans="1:15" ht="36" x14ac:dyDescent="0.55000000000000004">
      <c r="A362" s="1" t="s">
        <v>27</v>
      </c>
      <c r="B362" s="1" t="s">
        <v>36</v>
      </c>
      <c r="C362" s="1" t="s">
        <v>23</v>
      </c>
      <c r="D362" s="1" t="s">
        <v>5</v>
      </c>
      <c r="E362" s="3">
        <v>44118</v>
      </c>
      <c r="F362" s="3">
        <f>WORKDAY.INTL(E362,10,11,'Holiday list'!$C$2:$C$76)</f>
        <v>44137</v>
      </c>
      <c r="G362" s="1">
        <v>625283706</v>
      </c>
      <c r="H362" s="3">
        <v>44127</v>
      </c>
      <c r="I362" s="11">
        <f>NETWORKDAYS.INTL(E362,H362,11,'Holiday list'!$C$2:$C$76)</f>
        <v>6</v>
      </c>
      <c r="J362" s="1">
        <v>4199</v>
      </c>
      <c r="K362" s="1">
        <v>47.45</v>
      </c>
      <c r="L362" s="1">
        <v>31.79</v>
      </c>
      <c r="M362" s="1">
        <f t="shared" si="15"/>
        <v>199242.55000000002</v>
      </c>
      <c r="N362" s="1">
        <f t="shared" si="16"/>
        <v>133486.21</v>
      </c>
      <c r="O362" s="1">
        <f t="shared" si="17"/>
        <v>65756.340000000026</v>
      </c>
    </row>
    <row r="363" spans="1:15" ht="36" x14ac:dyDescent="0.55000000000000004">
      <c r="A363" s="1" t="s">
        <v>25</v>
      </c>
      <c r="B363" s="1" t="s">
        <v>26</v>
      </c>
      <c r="C363" s="1" t="s">
        <v>20</v>
      </c>
      <c r="D363" s="1" t="s">
        <v>5</v>
      </c>
      <c r="E363" s="3">
        <v>44123</v>
      </c>
      <c r="F363" s="3">
        <f>WORKDAY.INTL(E363,10,11,'Holiday list'!$C$2:$C$76)</f>
        <v>44141</v>
      </c>
      <c r="G363" s="1">
        <v>504270160</v>
      </c>
      <c r="H363" s="3">
        <v>44160</v>
      </c>
      <c r="I363" s="11">
        <f>NETWORKDAYS.INTL(E363,H363,11,'Holiday list'!$C$2:$C$76)</f>
        <v>23</v>
      </c>
      <c r="J363" s="1">
        <v>3601</v>
      </c>
      <c r="K363" s="1">
        <v>205.7</v>
      </c>
      <c r="L363" s="1">
        <v>117.11</v>
      </c>
      <c r="M363" s="1">
        <f t="shared" ref="M363:M422" si="18">J363*K363</f>
        <v>740725.7</v>
      </c>
      <c r="N363" s="1">
        <f t="shared" ref="N363:N422" si="19">J363*L363</f>
        <v>421713.11</v>
      </c>
      <c r="O363" s="1">
        <f t="shared" ref="O363:O422" si="20">M363-N363</f>
        <v>319012.58999999997</v>
      </c>
    </row>
    <row r="364" spans="1:15" ht="36" x14ac:dyDescent="0.55000000000000004">
      <c r="A364" s="1" t="s">
        <v>27</v>
      </c>
      <c r="B364" s="1" t="s">
        <v>37</v>
      </c>
      <c r="C364" s="1" t="s">
        <v>20</v>
      </c>
      <c r="D364" s="1" t="s">
        <v>5</v>
      </c>
      <c r="E364" s="3">
        <v>43953</v>
      </c>
      <c r="F364" s="3">
        <f>WORKDAY.INTL(E364,10,11,'Holiday list'!$C$2:$C$76)</f>
        <v>43966</v>
      </c>
      <c r="G364" s="1">
        <v>351855885</v>
      </c>
      <c r="H364" s="3">
        <v>43984</v>
      </c>
      <c r="I364" s="11">
        <f>NETWORKDAYS.INTL(E364,H364,11,'Holiday list'!$C$2:$C$76)</f>
        <v>24</v>
      </c>
      <c r="J364" s="1">
        <v>830</v>
      </c>
      <c r="K364" s="1">
        <v>81.73</v>
      </c>
      <c r="L364" s="1">
        <v>56.67</v>
      </c>
      <c r="M364" s="1">
        <f t="shared" si="18"/>
        <v>67835.900000000009</v>
      </c>
      <c r="N364" s="1">
        <f t="shared" si="19"/>
        <v>47036.1</v>
      </c>
      <c r="O364" s="1">
        <f t="shared" si="20"/>
        <v>20799.80000000001</v>
      </c>
    </row>
    <row r="365" spans="1:15" ht="36" x14ac:dyDescent="0.55000000000000004">
      <c r="A365" s="1" t="s">
        <v>32</v>
      </c>
      <c r="B365" s="1" t="s">
        <v>33</v>
      </c>
      <c r="C365" s="1" t="s">
        <v>23</v>
      </c>
      <c r="D365" s="1" t="s">
        <v>8</v>
      </c>
      <c r="E365" s="3">
        <v>43907</v>
      </c>
      <c r="F365" s="3">
        <f>WORKDAY.INTL(E365,10,11,'Holiday list'!$C$2:$C$76)</f>
        <v>43921</v>
      </c>
      <c r="G365" s="1">
        <v>673130881</v>
      </c>
      <c r="H365" s="3">
        <v>43913</v>
      </c>
      <c r="I365" s="11">
        <f>NETWORKDAYS.INTL(E365,H365,11,'Holiday list'!$C$2:$C$76)</f>
        <v>5</v>
      </c>
      <c r="J365" s="1">
        <v>3241</v>
      </c>
      <c r="K365" s="1">
        <v>152.58000000000001</v>
      </c>
      <c r="L365" s="1">
        <v>97.44</v>
      </c>
      <c r="M365" s="1">
        <f t="shared" si="18"/>
        <v>494511.78</v>
      </c>
      <c r="N365" s="1">
        <f t="shared" si="19"/>
        <v>315803.03999999998</v>
      </c>
      <c r="O365" s="1">
        <f t="shared" si="20"/>
        <v>178708.74000000005</v>
      </c>
    </row>
    <row r="366" spans="1:15" ht="36" x14ac:dyDescent="0.55000000000000004">
      <c r="A366" s="1" t="s">
        <v>29</v>
      </c>
      <c r="B366" s="1" t="s">
        <v>35</v>
      </c>
      <c r="C366" s="1" t="s">
        <v>20</v>
      </c>
      <c r="D366" s="1" t="s">
        <v>8</v>
      </c>
      <c r="E366" s="3">
        <v>44098</v>
      </c>
      <c r="F366" s="3">
        <f>WORKDAY.INTL(E366,10,11,'Holiday list'!$C$2:$C$76)</f>
        <v>44111</v>
      </c>
      <c r="G366" s="1">
        <v>382206475</v>
      </c>
      <c r="H366" s="3">
        <v>44117</v>
      </c>
      <c r="I366" s="11">
        <f>NETWORKDAYS.INTL(E366,H366,11,'Holiday list'!$C$2:$C$76)</f>
        <v>16</v>
      </c>
      <c r="J366" s="1">
        <v>2244</v>
      </c>
      <c r="K366" s="1">
        <v>651.21</v>
      </c>
      <c r="L366" s="1">
        <v>524.96</v>
      </c>
      <c r="M366" s="1">
        <f t="shared" si="18"/>
        <v>1461315.24</v>
      </c>
      <c r="N366" s="1">
        <f t="shared" si="19"/>
        <v>1178010.24</v>
      </c>
      <c r="O366" s="1">
        <f t="shared" si="20"/>
        <v>283305</v>
      </c>
    </row>
    <row r="367" spans="1:15" ht="36" x14ac:dyDescent="0.55000000000000004">
      <c r="A367" s="1" t="s">
        <v>18</v>
      </c>
      <c r="B367" s="1" t="s">
        <v>26</v>
      </c>
      <c r="C367" s="1" t="s">
        <v>23</v>
      </c>
      <c r="D367" s="1" t="s">
        <v>8</v>
      </c>
      <c r="E367" s="3">
        <v>44166</v>
      </c>
      <c r="F367" s="3">
        <f>WORKDAY.INTL(E367,10,11,'Holiday list'!$C$2:$C$76)</f>
        <v>44179</v>
      </c>
      <c r="G367" s="1">
        <v>263506495</v>
      </c>
      <c r="H367" s="3">
        <v>44179</v>
      </c>
      <c r="I367" s="11">
        <f>NETWORKDAYS.INTL(E367,H367,11,'Holiday list'!$C$2:$C$76)</f>
        <v>11</v>
      </c>
      <c r="J367" s="1">
        <v>6283</v>
      </c>
      <c r="K367" s="1">
        <v>205.7</v>
      </c>
      <c r="L367" s="1">
        <v>117.11</v>
      </c>
      <c r="M367" s="1">
        <f t="shared" si="18"/>
        <v>1292413.0999999999</v>
      </c>
      <c r="N367" s="1">
        <f t="shared" si="19"/>
        <v>735802.13</v>
      </c>
      <c r="O367" s="1">
        <f t="shared" si="20"/>
        <v>556610.96999999986</v>
      </c>
    </row>
    <row r="368" spans="1:15" ht="36" x14ac:dyDescent="0.55000000000000004">
      <c r="A368" s="1" t="s">
        <v>29</v>
      </c>
      <c r="B368" s="1" t="s">
        <v>26</v>
      </c>
      <c r="C368" s="1" t="s">
        <v>20</v>
      </c>
      <c r="D368" s="1" t="s">
        <v>7</v>
      </c>
      <c r="E368" s="3">
        <v>43984</v>
      </c>
      <c r="F368" s="3">
        <f>WORKDAY.INTL(E368,10,11,'Holiday list'!$C$2:$C$76)</f>
        <v>43995</v>
      </c>
      <c r="G368" s="1">
        <v>721767270</v>
      </c>
      <c r="H368" s="3">
        <v>44030</v>
      </c>
      <c r="I368" s="11">
        <f>NETWORKDAYS.INTL(E368,H368,11,'Holiday list'!$C$2:$C$76)</f>
        <v>40</v>
      </c>
      <c r="J368" s="1">
        <v>5829</v>
      </c>
      <c r="K368" s="1">
        <v>205.7</v>
      </c>
      <c r="L368" s="1">
        <v>117.11</v>
      </c>
      <c r="M368" s="1">
        <f t="shared" si="18"/>
        <v>1199025.3</v>
      </c>
      <c r="N368" s="1">
        <f t="shared" si="19"/>
        <v>682634.19</v>
      </c>
      <c r="O368" s="1">
        <f t="shared" si="20"/>
        <v>516391.1100000001</v>
      </c>
    </row>
    <row r="369" spans="1:15" ht="36" x14ac:dyDescent="0.55000000000000004">
      <c r="A369" s="1" t="s">
        <v>18</v>
      </c>
      <c r="B369" s="1" t="s">
        <v>19</v>
      </c>
      <c r="C369" s="1" t="s">
        <v>23</v>
      </c>
      <c r="D369" s="1" t="s">
        <v>5</v>
      </c>
      <c r="E369" s="3">
        <v>44047</v>
      </c>
      <c r="F369" s="3">
        <f>WORKDAY.INTL(E369,10,11,'Holiday list'!$C$2:$C$76)</f>
        <v>44062</v>
      </c>
      <c r="G369" s="1">
        <v>432037627</v>
      </c>
      <c r="H369" s="3">
        <v>44061</v>
      </c>
      <c r="I369" s="11">
        <f>NETWORKDAYS.INTL(E369,H369,11,'Holiday list'!$C$2:$C$76)</f>
        <v>10</v>
      </c>
      <c r="J369" s="1">
        <v>8390</v>
      </c>
      <c r="K369" s="1">
        <v>437.2</v>
      </c>
      <c r="L369" s="1">
        <v>263.33</v>
      </c>
      <c r="M369" s="1">
        <f t="shared" si="18"/>
        <v>3668108</v>
      </c>
      <c r="N369" s="1">
        <f t="shared" si="19"/>
        <v>2209338.6999999997</v>
      </c>
      <c r="O369" s="1">
        <f t="shared" si="20"/>
        <v>1458769.3000000003</v>
      </c>
    </row>
    <row r="370" spans="1:15" ht="36" x14ac:dyDescent="0.55000000000000004">
      <c r="A370" s="1" t="s">
        <v>32</v>
      </c>
      <c r="B370" s="1" t="s">
        <v>38</v>
      </c>
      <c r="C370" s="1" t="s">
        <v>20</v>
      </c>
      <c r="D370" s="1" t="s">
        <v>6</v>
      </c>
      <c r="E370" s="3">
        <v>44041</v>
      </c>
      <c r="F370" s="3">
        <f>WORKDAY.INTL(E370,10,11,'Holiday list'!$C$2:$C$76)</f>
        <v>44057</v>
      </c>
      <c r="G370" s="1">
        <v>389678895</v>
      </c>
      <c r="H370" s="3">
        <v>44067</v>
      </c>
      <c r="I370" s="11">
        <f>NETWORKDAYS.INTL(E370,H370,11,'Holiday list'!$C$2:$C$76)</f>
        <v>17</v>
      </c>
      <c r="J370" s="1">
        <v>3499</v>
      </c>
      <c r="K370" s="1">
        <v>421.89</v>
      </c>
      <c r="L370" s="1">
        <v>364.69</v>
      </c>
      <c r="M370" s="1">
        <f t="shared" si="18"/>
        <v>1476193.1099999999</v>
      </c>
      <c r="N370" s="1">
        <f t="shared" si="19"/>
        <v>1276050.31</v>
      </c>
      <c r="O370" s="1">
        <f t="shared" si="20"/>
        <v>200142.79999999981</v>
      </c>
    </row>
    <row r="371" spans="1:15" ht="36" x14ac:dyDescent="0.55000000000000004">
      <c r="A371" s="1" t="s">
        <v>29</v>
      </c>
      <c r="B371" s="1" t="s">
        <v>38</v>
      </c>
      <c r="C371" s="1" t="s">
        <v>23</v>
      </c>
      <c r="D371" s="1" t="s">
        <v>7</v>
      </c>
      <c r="E371" s="3">
        <v>43856</v>
      </c>
      <c r="F371" s="3">
        <f>WORKDAY.INTL(E371,10,11,'Holiday list'!$C$2:$C$76)</f>
        <v>43868</v>
      </c>
      <c r="G371" s="1">
        <v>760364902</v>
      </c>
      <c r="H371" s="3">
        <v>43885</v>
      </c>
      <c r="I371" s="11">
        <f>NETWORKDAYS.INTL(E371,H371,11,'Holiday list'!$C$2:$C$76)</f>
        <v>20</v>
      </c>
      <c r="J371" s="1">
        <v>7726</v>
      </c>
      <c r="K371" s="1">
        <v>421.89</v>
      </c>
      <c r="L371" s="1">
        <v>364.69</v>
      </c>
      <c r="M371" s="1">
        <f t="shared" si="18"/>
        <v>3259522.1399999997</v>
      </c>
      <c r="N371" s="1">
        <f t="shared" si="19"/>
        <v>2817594.94</v>
      </c>
      <c r="O371" s="1">
        <f t="shared" si="20"/>
        <v>441927.19999999972</v>
      </c>
    </row>
    <row r="372" spans="1:15" ht="36" x14ac:dyDescent="0.55000000000000004">
      <c r="A372" s="1" t="s">
        <v>27</v>
      </c>
      <c r="B372" s="1" t="s">
        <v>28</v>
      </c>
      <c r="C372" s="1" t="s">
        <v>20</v>
      </c>
      <c r="D372" s="1" t="s">
        <v>6</v>
      </c>
      <c r="E372" s="3">
        <v>44140</v>
      </c>
      <c r="F372" s="3">
        <f>WORKDAY.INTL(E372,10,11,'Holiday list'!$C$2:$C$76)</f>
        <v>44154</v>
      </c>
      <c r="G372" s="1">
        <v>430081975</v>
      </c>
      <c r="H372" s="3">
        <v>44174</v>
      </c>
      <c r="I372" s="11">
        <f>NETWORKDAYS.INTL(E372,H372,11,'Holiday list'!$C$2:$C$76)</f>
        <v>25</v>
      </c>
      <c r="J372" s="1">
        <v>9669</v>
      </c>
      <c r="K372" s="1">
        <v>9.33</v>
      </c>
      <c r="L372" s="1">
        <v>6.92</v>
      </c>
      <c r="M372" s="1">
        <f t="shared" si="18"/>
        <v>90211.77</v>
      </c>
      <c r="N372" s="1">
        <f t="shared" si="19"/>
        <v>66909.48</v>
      </c>
      <c r="O372" s="1">
        <f t="shared" si="20"/>
        <v>23302.290000000008</v>
      </c>
    </row>
    <row r="373" spans="1:15" ht="36" x14ac:dyDescent="0.55000000000000004">
      <c r="A373" s="1" t="s">
        <v>25</v>
      </c>
      <c r="B373" s="1" t="s">
        <v>24</v>
      </c>
      <c r="C373" s="1" t="s">
        <v>23</v>
      </c>
      <c r="D373" s="1" t="s">
        <v>8</v>
      </c>
      <c r="E373" s="3">
        <v>43916</v>
      </c>
      <c r="F373" s="3">
        <f>WORKDAY.INTL(E373,10,11,'Holiday list'!$C$2:$C$76)</f>
        <v>43932</v>
      </c>
      <c r="G373" s="1">
        <v>155128943</v>
      </c>
      <c r="H373" s="3">
        <v>43956</v>
      </c>
      <c r="I373" s="11">
        <f>NETWORKDAYS.INTL(E373,H373,11,'Holiday list'!$C$2:$C$76)</f>
        <v>28</v>
      </c>
      <c r="J373" s="1">
        <v>4957</v>
      </c>
      <c r="K373" s="1">
        <v>255.28</v>
      </c>
      <c r="L373" s="1">
        <v>159.41999999999999</v>
      </c>
      <c r="M373" s="1">
        <f t="shared" si="18"/>
        <v>1265422.96</v>
      </c>
      <c r="N373" s="1">
        <f t="shared" si="19"/>
        <v>790244.94</v>
      </c>
      <c r="O373" s="1">
        <f t="shared" si="20"/>
        <v>475178.02</v>
      </c>
    </row>
    <row r="374" spans="1:15" ht="36" x14ac:dyDescent="0.55000000000000004">
      <c r="A374" s="1" t="s">
        <v>29</v>
      </c>
      <c r="B374" s="1" t="s">
        <v>30</v>
      </c>
      <c r="C374" s="1" t="s">
        <v>20</v>
      </c>
      <c r="D374" s="1" t="s">
        <v>8</v>
      </c>
      <c r="E374" s="3">
        <v>44111</v>
      </c>
      <c r="F374" s="3">
        <f>WORKDAY.INTL(E374,10,11,'Holiday list'!$C$2:$C$76)</f>
        <v>44124</v>
      </c>
      <c r="G374" s="1">
        <v>312117135</v>
      </c>
      <c r="H374" s="3">
        <v>44120</v>
      </c>
      <c r="I374" s="11">
        <f>NETWORKDAYS.INTL(E374,H374,11,'Holiday list'!$C$2:$C$76)</f>
        <v>9</v>
      </c>
      <c r="J374" s="1">
        <v>1251</v>
      </c>
      <c r="K374" s="1">
        <v>109.28</v>
      </c>
      <c r="L374" s="1">
        <v>35.840000000000003</v>
      </c>
      <c r="M374" s="1">
        <f t="shared" si="18"/>
        <v>136709.28</v>
      </c>
      <c r="N374" s="1">
        <f t="shared" si="19"/>
        <v>44835.840000000004</v>
      </c>
      <c r="O374" s="1">
        <f t="shared" si="20"/>
        <v>91873.44</v>
      </c>
    </row>
    <row r="375" spans="1:15" ht="36" x14ac:dyDescent="0.55000000000000004">
      <c r="A375" s="1" t="s">
        <v>31</v>
      </c>
      <c r="B375" s="1" t="s">
        <v>38</v>
      </c>
      <c r="C375" s="1" t="s">
        <v>20</v>
      </c>
      <c r="D375" s="1" t="s">
        <v>7</v>
      </c>
      <c r="E375" s="3">
        <v>44034</v>
      </c>
      <c r="F375" s="3">
        <f>WORKDAY.INTL(E375,10,11,'Holiday list'!$C$2:$C$76)</f>
        <v>44048</v>
      </c>
      <c r="G375" s="1">
        <v>447970378</v>
      </c>
      <c r="H375" s="3">
        <v>44076</v>
      </c>
      <c r="I375" s="11">
        <f>NETWORKDAYS.INTL(E375,H375,11,'Holiday list'!$C$2:$C$76)</f>
        <v>30</v>
      </c>
      <c r="J375" s="1">
        <v>3245</v>
      </c>
      <c r="K375" s="1">
        <v>421.89</v>
      </c>
      <c r="L375" s="1">
        <v>364.69</v>
      </c>
      <c r="M375" s="1">
        <f t="shared" si="18"/>
        <v>1369033.05</v>
      </c>
      <c r="N375" s="1">
        <f t="shared" si="19"/>
        <v>1183419.05</v>
      </c>
      <c r="O375" s="1">
        <f t="shared" si="20"/>
        <v>185614</v>
      </c>
    </row>
    <row r="376" spans="1:15" ht="36" x14ac:dyDescent="0.55000000000000004">
      <c r="A376" s="1" t="s">
        <v>25</v>
      </c>
      <c r="B376" s="1" t="s">
        <v>19</v>
      </c>
      <c r="C376" s="1" t="s">
        <v>20</v>
      </c>
      <c r="D376" s="1" t="s">
        <v>6</v>
      </c>
      <c r="E376" s="3">
        <v>44059</v>
      </c>
      <c r="F376" s="3">
        <f>WORKDAY.INTL(E376,10,11,'Holiday list'!$C$2:$C$76)</f>
        <v>44071</v>
      </c>
      <c r="G376" s="1">
        <v>629925000</v>
      </c>
      <c r="H376" s="3">
        <v>44061</v>
      </c>
      <c r="I376" s="11">
        <f>NETWORKDAYS.INTL(E376,H376,11,'Holiday list'!$C$2:$C$76)</f>
        <v>2</v>
      </c>
      <c r="J376" s="1">
        <v>7661</v>
      </c>
      <c r="K376" s="1">
        <v>437.2</v>
      </c>
      <c r="L376" s="1">
        <v>263.33</v>
      </c>
      <c r="M376" s="1">
        <f t="shared" si="18"/>
        <v>3349389.1999999997</v>
      </c>
      <c r="N376" s="1">
        <f t="shared" si="19"/>
        <v>2017371.13</v>
      </c>
      <c r="O376" s="1">
        <f t="shared" si="20"/>
        <v>1332018.0699999998</v>
      </c>
    </row>
    <row r="377" spans="1:15" ht="36" x14ac:dyDescent="0.55000000000000004">
      <c r="A377" s="1" t="s">
        <v>25</v>
      </c>
      <c r="B377" s="1" t="s">
        <v>37</v>
      </c>
      <c r="C377" s="1" t="s">
        <v>20</v>
      </c>
      <c r="D377" s="1" t="s">
        <v>7</v>
      </c>
      <c r="E377" s="3">
        <v>44140</v>
      </c>
      <c r="F377" s="3">
        <f>WORKDAY.INTL(E377,10,11,'Holiday list'!$C$2:$C$76)</f>
        <v>44154</v>
      </c>
      <c r="G377" s="1">
        <v>995529830</v>
      </c>
      <c r="H377" s="3">
        <v>44182</v>
      </c>
      <c r="I377" s="11">
        <f>NETWORKDAYS.INTL(E377,H377,11,'Holiday list'!$C$2:$C$76)</f>
        <v>31</v>
      </c>
      <c r="J377" s="1">
        <v>8254</v>
      </c>
      <c r="K377" s="1">
        <v>81.73</v>
      </c>
      <c r="L377" s="1">
        <v>56.67</v>
      </c>
      <c r="M377" s="1">
        <f t="shared" si="18"/>
        <v>674599.42</v>
      </c>
      <c r="N377" s="1">
        <f t="shared" si="19"/>
        <v>467754.18</v>
      </c>
      <c r="O377" s="1">
        <f t="shared" si="20"/>
        <v>206845.24000000005</v>
      </c>
    </row>
    <row r="378" spans="1:15" ht="36" x14ac:dyDescent="0.55000000000000004">
      <c r="A378" s="1" t="s">
        <v>32</v>
      </c>
      <c r="B378" s="1" t="s">
        <v>35</v>
      </c>
      <c r="C378" s="1" t="s">
        <v>23</v>
      </c>
      <c r="D378" s="1" t="s">
        <v>7</v>
      </c>
      <c r="E378" s="3">
        <v>43891</v>
      </c>
      <c r="F378" s="3">
        <f>WORKDAY.INTL(E378,10,11,'Holiday list'!$C$2:$C$76)</f>
        <v>43904</v>
      </c>
      <c r="G378" s="1">
        <v>402646195</v>
      </c>
      <c r="H378" s="3">
        <v>43918</v>
      </c>
      <c r="I378" s="11">
        <f>NETWORKDAYS.INTL(E378,H378,11,'Holiday list'!$C$2:$C$76)</f>
        <v>20</v>
      </c>
      <c r="J378" s="1">
        <v>812</v>
      </c>
      <c r="K378" s="1">
        <v>651.21</v>
      </c>
      <c r="L378" s="1">
        <v>524.96</v>
      </c>
      <c r="M378" s="1">
        <f t="shared" si="18"/>
        <v>528782.52</v>
      </c>
      <c r="N378" s="1">
        <f t="shared" si="19"/>
        <v>426267.52</v>
      </c>
      <c r="O378" s="1">
        <f t="shared" si="20"/>
        <v>102515</v>
      </c>
    </row>
    <row r="379" spans="1:15" ht="36" x14ac:dyDescent="0.55000000000000004">
      <c r="A379" s="1" t="s">
        <v>27</v>
      </c>
      <c r="B379" s="1" t="s">
        <v>38</v>
      </c>
      <c r="C379" s="1" t="s">
        <v>20</v>
      </c>
      <c r="D379" s="1" t="s">
        <v>5</v>
      </c>
      <c r="E379" s="3">
        <v>43915</v>
      </c>
      <c r="F379" s="3">
        <f>WORKDAY.INTL(E379,10,11,'Holiday list'!$C$2:$C$76)</f>
        <v>43929</v>
      </c>
      <c r="G379" s="1">
        <v>479447925</v>
      </c>
      <c r="H379" s="3">
        <v>43925</v>
      </c>
      <c r="I379" s="11">
        <f>NETWORKDAYS.INTL(E379,H379,11,'Holiday list'!$C$2:$C$76)</f>
        <v>8</v>
      </c>
      <c r="J379" s="1">
        <v>8150</v>
      </c>
      <c r="K379" s="1">
        <v>421.89</v>
      </c>
      <c r="L379" s="1">
        <v>364.69</v>
      </c>
      <c r="M379" s="1">
        <f t="shared" si="18"/>
        <v>3438403.5</v>
      </c>
      <c r="N379" s="1">
        <f t="shared" si="19"/>
        <v>2972223.5</v>
      </c>
      <c r="O379" s="1">
        <f t="shared" si="20"/>
        <v>466180</v>
      </c>
    </row>
    <row r="380" spans="1:15" ht="36" x14ac:dyDescent="0.55000000000000004">
      <c r="A380" s="1" t="s">
        <v>27</v>
      </c>
      <c r="B380" s="1" t="s">
        <v>19</v>
      </c>
      <c r="C380" s="1" t="s">
        <v>20</v>
      </c>
      <c r="D380" s="1" t="s">
        <v>8</v>
      </c>
      <c r="E380" s="3">
        <v>44002</v>
      </c>
      <c r="F380" s="3">
        <f>WORKDAY.INTL(E380,10,11,'Holiday list'!$C$2:$C$76)</f>
        <v>44015</v>
      </c>
      <c r="G380" s="1">
        <v>674421346</v>
      </c>
      <c r="H380" s="3">
        <v>44011</v>
      </c>
      <c r="I380" s="11">
        <f>NETWORKDAYS.INTL(E380,H380,11,'Holiday list'!$C$2:$C$76)</f>
        <v>7</v>
      </c>
      <c r="J380" s="1">
        <v>5118</v>
      </c>
      <c r="K380" s="1">
        <v>437.2</v>
      </c>
      <c r="L380" s="1">
        <v>263.33</v>
      </c>
      <c r="M380" s="1">
        <f t="shared" si="18"/>
        <v>2237589.6</v>
      </c>
      <c r="N380" s="1">
        <f t="shared" si="19"/>
        <v>1347722.94</v>
      </c>
      <c r="O380" s="1">
        <f t="shared" si="20"/>
        <v>889866.66000000015</v>
      </c>
    </row>
    <row r="381" spans="1:15" ht="36" x14ac:dyDescent="0.55000000000000004">
      <c r="A381" s="1" t="s">
        <v>29</v>
      </c>
      <c r="B381" s="1" t="s">
        <v>19</v>
      </c>
      <c r="C381" s="1" t="s">
        <v>23</v>
      </c>
      <c r="D381" s="1" t="s">
        <v>7</v>
      </c>
      <c r="E381" s="3">
        <v>43939</v>
      </c>
      <c r="F381" s="3">
        <f>WORKDAY.INTL(E381,10,11,'Holiday list'!$C$2:$C$76)</f>
        <v>43951</v>
      </c>
      <c r="G381" s="1">
        <v>506365287</v>
      </c>
      <c r="H381" s="3">
        <v>43967</v>
      </c>
      <c r="I381" s="11">
        <f>NETWORKDAYS.INTL(E381,H381,11,'Holiday list'!$C$2:$C$76)</f>
        <v>23</v>
      </c>
      <c r="J381" s="1">
        <v>3596</v>
      </c>
      <c r="K381" s="1">
        <v>437.2</v>
      </c>
      <c r="L381" s="1">
        <v>263.33</v>
      </c>
      <c r="M381" s="1">
        <f t="shared" si="18"/>
        <v>1572171.2</v>
      </c>
      <c r="N381" s="1">
        <f t="shared" si="19"/>
        <v>946934.67999999993</v>
      </c>
      <c r="O381" s="1">
        <f t="shared" si="20"/>
        <v>625236.52</v>
      </c>
    </row>
    <row r="382" spans="1:15" ht="36" x14ac:dyDescent="0.55000000000000004">
      <c r="A382" s="1" t="s">
        <v>18</v>
      </c>
      <c r="B382" s="1" t="s">
        <v>30</v>
      </c>
      <c r="C382" s="1" t="s">
        <v>23</v>
      </c>
      <c r="D382" s="1" t="s">
        <v>6</v>
      </c>
      <c r="E382" s="3">
        <v>44010</v>
      </c>
      <c r="F382" s="3">
        <f>WORKDAY.INTL(E382,10,11,'Holiday list'!$C$2:$C$76)</f>
        <v>44021</v>
      </c>
      <c r="G382" s="1">
        <v>914391076</v>
      </c>
      <c r="H382" s="3">
        <v>44047</v>
      </c>
      <c r="I382" s="11">
        <f>NETWORKDAYS.INTL(E382,H382,11,'Holiday list'!$C$2:$C$76)</f>
        <v>30</v>
      </c>
      <c r="J382" s="1">
        <v>7494</v>
      </c>
      <c r="K382" s="1">
        <v>109.28</v>
      </c>
      <c r="L382" s="1">
        <v>35.840000000000003</v>
      </c>
      <c r="M382" s="1">
        <f t="shared" si="18"/>
        <v>818944.32000000007</v>
      </c>
      <c r="N382" s="1">
        <f t="shared" si="19"/>
        <v>268584.96000000002</v>
      </c>
      <c r="O382" s="1">
        <f t="shared" si="20"/>
        <v>550359.3600000001</v>
      </c>
    </row>
    <row r="383" spans="1:15" ht="36" x14ac:dyDescent="0.55000000000000004">
      <c r="A383" s="1" t="s">
        <v>27</v>
      </c>
      <c r="B383" s="1" t="s">
        <v>38</v>
      </c>
      <c r="C383" s="1" t="s">
        <v>23</v>
      </c>
      <c r="D383" s="1" t="s">
        <v>7</v>
      </c>
      <c r="E383" s="3">
        <v>43971</v>
      </c>
      <c r="F383" s="3">
        <f>WORKDAY.INTL(E383,10,11,'Holiday list'!$C$2:$C$76)</f>
        <v>43985</v>
      </c>
      <c r="G383" s="1">
        <v>207922542</v>
      </c>
      <c r="H383" s="3">
        <v>44013</v>
      </c>
      <c r="I383" s="11">
        <f>NETWORKDAYS.INTL(E383,H383,11,'Holiday list'!$C$2:$C$76)</f>
        <v>34</v>
      </c>
      <c r="J383" s="1">
        <v>7755</v>
      </c>
      <c r="K383" s="1">
        <v>421.89</v>
      </c>
      <c r="L383" s="1">
        <v>364.69</v>
      </c>
      <c r="M383" s="1">
        <f t="shared" si="18"/>
        <v>3271756.9499999997</v>
      </c>
      <c r="N383" s="1">
        <f t="shared" si="19"/>
        <v>2828170.95</v>
      </c>
      <c r="O383" s="1">
        <f t="shared" si="20"/>
        <v>443585.99999999953</v>
      </c>
    </row>
    <row r="384" spans="1:15" ht="36" x14ac:dyDescent="0.55000000000000004">
      <c r="A384" s="1" t="s">
        <v>29</v>
      </c>
      <c r="B384" s="1" t="s">
        <v>35</v>
      </c>
      <c r="C384" s="1" t="s">
        <v>20</v>
      </c>
      <c r="D384" s="1" t="s">
        <v>5</v>
      </c>
      <c r="E384" s="3">
        <v>43865</v>
      </c>
      <c r="F384" s="3">
        <f>WORKDAY.INTL(E384,10,11,'Holiday list'!$C$2:$C$76)</f>
        <v>43878</v>
      </c>
      <c r="G384" s="1">
        <v>816696012</v>
      </c>
      <c r="H384" s="3">
        <v>43877</v>
      </c>
      <c r="I384" s="11">
        <f>NETWORKDAYS.INTL(E384,H384,11,'Holiday list'!$C$2:$C$76)</f>
        <v>10</v>
      </c>
      <c r="J384" s="1">
        <v>7353</v>
      </c>
      <c r="K384" s="1">
        <v>651.21</v>
      </c>
      <c r="L384" s="1">
        <v>524.96</v>
      </c>
      <c r="M384" s="1">
        <f t="shared" si="18"/>
        <v>4788347.13</v>
      </c>
      <c r="N384" s="1">
        <f t="shared" si="19"/>
        <v>3860030.8800000004</v>
      </c>
      <c r="O384" s="1">
        <f t="shared" si="20"/>
        <v>928316.24999999953</v>
      </c>
    </row>
    <row r="385" spans="1:15" ht="36" x14ac:dyDescent="0.55000000000000004">
      <c r="A385" s="1" t="s">
        <v>29</v>
      </c>
      <c r="B385" s="1" t="s">
        <v>36</v>
      </c>
      <c r="C385" s="1" t="s">
        <v>20</v>
      </c>
      <c r="D385" s="1" t="s">
        <v>7</v>
      </c>
      <c r="E385" s="3">
        <v>44150</v>
      </c>
      <c r="F385" s="3">
        <f>WORKDAY.INTL(E385,10,11,'Holiday list'!$C$2:$C$76)</f>
        <v>44166</v>
      </c>
      <c r="G385" s="1">
        <v>740760314</v>
      </c>
      <c r="H385" s="3">
        <v>44156</v>
      </c>
      <c r="I385" s="11">
        <f>NETWORKDAYS.INTL(E385,H385,11,'Holiday list'!$C$2:$C$76)</f>
        <v>4</v>
      </c>
      <c r="J385" s="1">
        <v>6293</v>
      </c>
      <c r="K385" s="1">
        <v>47.45</v>
      </c>
      <c r="L385" s="1">
        <v>31.79</v>
      </c>
      <c r="M385" s="1">
        <f t="shared" si="18"/>
        <v>298602.85000000003</v>
      </c>
      <c r="N385" s="1">
        <f t="shared" si="19"/>
        <v>200054.47</v>
      </c>
      <c r="O385" s="1">
        <f t="shared" si="20"/>
        <v>98548.380000000034</v>
      </c>
    </row>
    <row r="386" spans="1:15" ht="36" x14ac:dyDescent="0.55000000000000004">
      <c r="A386" s="1" t="s">
        <v>31</v>
      </c>
      <c r="B386" s="1" t="s">
        <v>24</v>
      </c>
      <c r="C386" s="1" t="s">
        <v>23</v>
      </c>
      <c r="D386" s="1" t="s">
        <v>6</v>
      </c>
      <c r="E386" s="3">
        <v>43841</v>
      </c>
      <c r="F386" s="3">
        <f>WORKDAY.INTL(E386,10,11,'Holiday list'!$C$2:$C$76)</f>
        <v>43857</v>
      </c>
      <c r="G386" s="1">
        <v>300476777</v>
      </c>
      <c r="H386" s="3">
        <v>43889</v>
      </c>
      <c r="I386" s="11">
        <f>NETWORKDAYS.INTL(E386,H386,11,'Holiday list'!$C$2:$C$76)</f>
        <v>34</v>
      </c>
      <c r="J386" s="1">
        <v>6610</v>
      </c>
      <c r="K386" s="1">
        <v>255.28</v>
      </c>
      <c r="L386" s="1">
        <v>159.41999999999999</v>
      </c>
      <c r="M386" s="1">
        <f t="shared" si="18"/>
        <v>1687400.8</v>
      </c>
      <c r="N386" s="1">
        <f t="shared" si="19"/>
        <v>1053766.2</v>
      </c>
      <c r="O386" s="1">
        <f t="shared" si="20"/>
        <v>633634.60000000009</v>
      </c>
    </row>
    <row r="387" spans="1:15" ht="36" x14ac:dyDescent="0.55000000000000004">
      <c r="A387" s="1" t="s">
        <v>31</v>
      </c>
      <c r="B387" s="1" t="s">
        <v>33</v>
      </c>
      <c r="C387" s="1" t="s">
        <v>23</v>
      </c>
      <c r="D387" s="1" t="s">
        <v>7</v>
      </c>
      <c r="E387" s="3">
        <v>43945</v>
      </c>
      <c r="F387" s="3">
        <f>WORKDAY.INTL(E387,10,11,'Holiday list'!$C$2:$C$76)</f>
        <v>43959</v>
      </c>
      <c r="G387" s="1">
        <v>786519229</v>
      </c>
      <c r="H387" s="3">
        <v>43989</v>
      </c>
      <c r="I387" s="11">
        <f>NETWORKDAYS.INTL(E387,H387,11,'Holiday list'!$C$2:$C$76)</f>
        <v>34</v>
      </c>
      <c r="J387" s="1">
        <v>7373</v>
      </c>
      <c r="K387" s="1">
        <v>152.58000000000001</v>
      </c>
      <c r="L387" s="1">
        <v>97.44</v>
      </c>
      <c r="M387" s="1">
        <f t="shared" si="18"/>
        <v>1124972.3400000001</v>
      </c>
      <c r="N387" s="1">
        <f t="shared" si="19"/>
        <v>718425.12</v>
      </c>
      <c r="O387" s="1">
        <f t="shared" si="20"/>
        <v>406547.22000000009</v>
      </c>
    </row>
    <row r="388" spans="1:15" ht="36" x14ac:dyDescent="0.55000000000000004">
      <c r="A388" s="1" t="s">
        <v>18</v>
      </c>
      <c r="B388" s="1" t="s">
        <v>19</v>
      </c>
      <c r="C388" s="1" t="s">
        <v>20</v>
      </c>
      <c r="D388" s="1" t="s">
        <v>6</v>
      </c>
      <c r="E388" s="3">
        <v>43966</v>
      </c>
      <c r="F388" s="3">
        <f>WORKDAY.INTL(E388,10,11,'Holiday list'!$C$2:$C$76)</f>
        <v>43980</v>
      </c>
      <c r="G388" s="1">
        <v>409873998</v>
      </c>
      <c r="H388" s="3">
        <v>43985</v>
      </c>
      <c r="I388" s="11">
        <f>NETWORKDAYS.INTL(E388,H388,11,'Holiday list'!$C$2:$C$76)</f>
        <v>15</v>
      </c>
      <c r="J388" s="1">
        <v>9679</v>
      </c>
      <c r="K388" s="1">
        <v>437.2</v>
      </c>
      <c r="L388" s="1">
        <v>263.33</v>
      </c>
      <c r="M388" s="1">
        <f t="shared" si="18"/>
        <v>4231658.8</v>
      </c>
      <c r="N388" s="1">
        <f t="shared" si="19"/>
        <v>2548771.0699999998</v>
      </c>
      <c r="O388" s="1">
        <f t="shared" si="20"/>
        <v>1682887.73</v>
      </c>
    </row>
    <row r="389" spans="1:15" ht="36" x14ac:dyDescent="0.55000000000000004">
      <c r="A389" s="1" t="s">
        <v>27</v>
      </c>
      <c r="B389" s="1" t="s">
        <v>19</v>
      </c>
      <c r="C389" s="1" t="s">
        <v>20</v>
      </c>
      <c r="D389" s="1" t="s">
        <v>8</v>
      </c>
      <c r="E389" s="3">
        <v>43938</v>
      </c>
      <c r="F389" s="3">
        <f>WORKDAY.INTL(E389,10,11,'Holiday list'!$C$2:$C$76)</f>
        <v>43950</v>
      </c>
      <c r="G389" s="1">
        <v>151839911</v>
      </c>
      <c r="H389" s="3">
        <v>43973</v>
      </c>
      <c r="I389" s="11">
        <f>NETWORKDAYS.INTL(E389,H389,11,'Holiday list'!$C$2:$C$76)</f>
        <v>28</v>
      </c>
      <c r="J389" s="1">
        <v>1659</v>
      </c>
      <c r="K389" s="1">
        <v>437.2</v>
      </c>
      <c r="L389" s="1">
        <v>263.33</v>
      </c>
      <c r="M389" s="1">
        <f t="shared" si="18"/>
        <v>725314.79999999993</v>
      </c>
      <c r="N389" s="1">
        <f t="shared" si="19"/>
        <v>436864.47</v>
      </c>
      <c r="O389" s="1">
        <f t="shared" si="20"/>
        <v>288450.32999999996</v>
      </c>
    </row>
    <row r="390" spans="1:15" ht="36" x14ac:dyDescent="0.55000000000000004">
      <c r="A390" s="1" t="s">
        <v>29</v>
      </c>
      <c r="B390" s="1" t="s">
        <v>22</v>
      </c>
      <c r="C390" s="1" t="s">
        <v>23</v>
      </c>
      <c r="D390" s="1" t="s">
        <v>8</v>
      </c>
      <c r="E390" s="3">
        <v>44068</v>
      </c>
      <c r="F390" s="3">
        <f>WORKDAY.INTL(E390,10,11,'Holiday list'!$C$2:$C$76)</f>
        <v>44081</v>
      </c>
      <c r="G390" s="1">
        <v>614028298</v>
      </c>
      <c r="H390" s="3">
        <v>44083</v>
      </c>
      <c r="I390" s="11">
        <f>NETWORKDAYS.INTL(E390,H390,11,'Holiday list'!$C$2:$C$76)</f>
        <v>13</v>
      </c>
      <c r="J390" s="1">
        <v>3473</v>
      </c>
      <c r="K390" s="1">
        <v>154.06</v>
      </c>
      <c r="L390" s="1">
        <v>90.93</v>
      </c>
      <c r="M390" s="1">
        <f t="shared" si="18"/>
        <v>535050.38</v>
      </c>
      <c r="N390" s="1">
        <f t="shared" si="19"/>
        <v>315799.89</v>
      </c>
      <c r="O390" s="1">
        <f t="shared" si="20"/>
        <v>219250.49</v>
      </c>
    </row>
    <row r="391" spans="1:15" ht="36" x14ac:dyDescent="0.55000000000000004">
      <c r="A391" s="1" t="s">
        <v>18</v>
      </c>
      <c r="B391" s="1" t="s">
        <v>34</v>
      </c>
      <c r="C391" s="1" t="s">
        <v>20</v>
      </c>
      <c r="D391" s="1" t="s">
        <v>7</v>
      </c>
      <c r="E391" s="3">
        <v>43940</v>
      </c>
      <c r="F391" s="3">
        <f>WORKDAY.INTL(E391,10,11,'Holiday list'!$C$2:$C$76)</f>
        <v>43951</v>
      </c>
      <c r="G391" s="1">
        <v>668362987</v>
      </c>
      <c r="H391" s="3">
        <v>43964</v>
      </c>
      <c r="I391" s="11">
        <f>NETWORKDAYS.INTL(E391,H391,11,'Holiday list'!$C$2:$C$76)</f>
        <v>19</v>
      </c>
      <c r="J391" s="1">
        <v>2315</v>
      </c>
      <c r="K391" s="1">
        <v>668.27</v>
      </c>
      <c r="L391" s="1">
        <v>502.54</v>
      </c>
      <c r="M391" s="1">
        <f t="shared" si="18"/>
        <v>1547045.05</v>
      </c>
      <c r="N391" s="1">
        <f t="shared" si="19"/>
        <v>1163380.1000000001</v>
      </c>
      <c r="O391" s="1">
        <f t="shared" si="20"/>
        <v>383664.94999999995</v>
      </c>
    </row>
    <row r="392" spans="1:15" ht="36" x14ac:dyDescent="0.55000000000000004">
      <c r="A392" s="1" t="s">
        <v>27</v>
      </c>
      <c r="B392" s="1" t="s">
        <v>34</v>
      </c>
      <c r="C392" s="1" t="s">
        <v>23</v>
      </c>
      <c r="D392" s="1" t="s">
        <v>5</v>
      </c>
      <c r="E392" s="3">
        <v>43887</v>
      </c>
      <c r="F392" s="3">
        <f>WORKDAY.INTL(E392,10,11,'Holiday list'!$C$2:$C$76)</f>
        <v>43901</v>
      </c>
      <c r="G392" s="1">
        <v>607080304</v>
      </c>
      <c r="H392" s="3">
        <v>43926</v>
      </c>
      <c r="I392" s="11">
        <f>NETWORKDAYS.INTL(E392,H392,11,'Holiday list'!$C$2:$C$76)</f>
        <v>29</v>
      </c>
      <c r="J392" s="1">
        <v>7408</v>
      </c>
      <c r="K392" s="1">
        <v>668.27</v>
      </c>
      <c r="L392" s="1">
        <v>502.54</v>
      </c>
      <c r="M392" s="1">
        <f t="shared" si="18"/>
        <v>4950544.16</v>
      </c>
      <c r="N392" s="1">
        <f t="shared" si="19"/>
        <v>3722816.3200000003</v>
      </c>
      <c r="O392" s="1">
        <f t="shared" si="20"/>
        <v>1227727.8399999999</v>
      </c>
    </row>
    <row r="393" spans="1:15" ht="36" x14ac:dyDescent="0.55000000000000004">
      <c r="A393" s="1" t="s">
        <v>27</v>
      </c>
      <c r="B393" s="1" t="s">
        <v>24</v>
      </c>
      <c r="C393" s="1" t="s">
        <v>20</v>
      </c>
      <c r="D393" s="1" t="s">
        <v>5</v>
      </c>
      <c r="E393" s="3">
        <v>44064</v>
      </c>
      <c r="F393" s="3">
        <f>WORKDAY.INTL(E393,10,11,'Holiday list'!$C$2:$C$76)</f>
        <v>44078</v>
      </c>
      <c r="G393" s="1">
        <v>308170640</v>
      </c>
      <c r="H393" s="3">
        <v>44114</v>
      </c>
      <c r="I393" s="11">
        <f>NETWORKDAYS.INTL(E393,H393,11,'Holiday list'!$C$2:$C$76)</f>
        <v>40</v>
      </c>
      <c r="J393" s="1">
        <v>3395</v>
      </c>
      <c r="K393" s="1">
        <v>255.28</v>
      </c>
      <c r="L393" s="1">
        <v>159.41999999999999</v>
      </c>
      <c r="M393" s="1">
        <f t="shared" si="18"/>
        <v>866675.6</v>
      </c>
      <c r="N393" s="1">
        <f t="shared" si="19"/>
        <v>541230.89999999991</v>
      </c>
      <c r="O393" s="1">
        <f t="shared" si="20"/>
        <v>325444.70000000007</v>
      </c>
    </row>
    <row r="394" spans="1:15" ht="36" x14ac:dyDescent="0.55000000000000004">
      <c r="A394" s="1" t="s">
        <v>25</v>
      </c>
      <c r="B394" s="1" t="s">
        <v>22</v>
      </c>
      <c r="C394" s="1" t="s">
        <v>23</v>
      </c>
      <c r="D394" s="1" t="s">
        <v>8</v>
      </c>
      <c r="E394" s="3">
        <v>44064</v>
      </c>
      <c r="F394" s="3">
        <f>WORKDAY.INTL(E394,10,11,'Holiday list'!$C$2:$C$76)</f>
        <v>44078</v>
      </c>
      <c r="G394" s="1">
        <v>106578814</v>
      </c>
      <c r="H394" s="3">
        <v>44106</v>
      </c>
      <c r="I394" s="11">
        <f>NETWORKDAYS.INTL(E394,H394,11,'Holiday list'!$C$2:$C$76)</f>
        <v>33</v>
      </c>
      <c r="J394" s="1">
        <v>7894</v>
      </c>
      <c r="K394" s="1">
        <v>154.06</v>
      </c>
      <c r="L394" s="1">
        <v>90.93</v>
      </c>
      <c r="M394" s="1">
        <f t="shared" si="18"/>
        <v>1216149.6400000001</v>
      </c>
      <c r="N394" s="1">
        <f t="shared" si="19"/>
        <v>717801.42</v>
      </c>
      <c r="O394" s="1">
        <f t="shared" si="20"/>
        <v>498348.22000000009</v>
      </c>
    </row>
    <row r="395" spans="1:15" ht="36" x14ac:dyDescent="0.55000000000000004">
      <c r="A395" s="1" t="s">
        <v>29</v>
      </c>
      <c r="B395" s="1" t="s">
        <v>26</v>
      </c>
      <c r="C395" s="1" t="s">
        <v>23</v>
      </c>
      <c r="D395" s="1" t="s">
        <v>8</v>
      </c>
      <c r="E395" s="3">
        <v>43892</v>
      </c>
      <c r="F395" s="3">
        <f>WORKDAY.INTL(E395,10,11,'Holiday list'!$C$2:$C$76)</f>
        <v>43906</v>
      </c>
      <c r="G395" s="1">
        <v>761439931</v>
      </c>
      <c r="H395" s="3">
        <v>43918</v>
      </c>
      <c r="I395" s="11">
        <f>NETWORKDAYS.INTL(E395,H395,11,'Holiday list'!$C$2:$C$76)</f>
        <v>20</v>
      </c>
      <c r="J395" s="1">
        <v>5851</v>
      </c>
      <c r="K395" s="1">
        <v>205.7</v>
      </c>
      <c r="L395" s="1">
        <v>117.11</v>
      </c>
      <c r="M395" s="1">
        <f t="shared" si="18"/>
        <v>1203550.7</v>
      </c>
      <c r="N395" s="1">
        <f t="shared" si="19"/>
        <v>685210.61</v>
      </c>
      <c r="O395" s="1">
        <f t="shared" si="20"/>
        <v>518340.08999999997</v>
      </c>
    </row>
    <row r="396" spans="1:15" ht="36" x14ac:dyDescent="0.55000000000000004">
      <c r="A396" s="1" t="s">
        <v>27</v>
      </c>
      <c r="B396" s="1" t="s">
        <v>34</v>
      </c>
      <c r="C396" s="1" t="s">
        <v>23</v>
      </c>
      <c r="D396" s="1" t="s">
        <v>7</v>
      </c>
      <c r="E396" s="3">
        <v>44080</v>
      </c>
      <c r="F396" s="3">
        <f>WORKDAY.INTL(E396,10,11,'Holiday list'!$C$2:$C$76)</f>
        <v>44091</v>
      </c>
      <c r="G396" s="1">
        <v>216552817</v>
      </c>
      <c r="H396" s="3">
        <v>44101</v>
      </c>
      <c r="I396" s="11">
        <f>NETWORKDAYS.INTL(E396,H396,11,'Holiday list'!$C$2:$C$76)</f>
        <v>17</v>
      </c>
      <c r="J396" s="1">
        <v>1646</v>
      </c>
      <c r="K396" s="1">
        <v>668.27</v>
      </c>
      <c r="L396" s="1">
        <v>502.54</v>
      </c>
      <c r="M396" s="1">
        <f t="shared" si="18"/>
        <v>1099972.42</v>
      </c>
      <c r="N396" s="1">
        <f t="shared" si="19"/>
        <v>827180.84000000008</v>
      </c>
      <c r="O396" s="1">
        <f t="shared" si="20"/>
        <v>272791.57999999984</v>
      </c>
    </row>
    <row r="397" spans="1:15" ht="36" x14ac:dyDescent="0.55000000000000004">
      <c r="A397" s="1" t="s">
        <v>27</v>
      </c>
      <c r="B397" s="1" t="s">
        <v>28</v>
      </c>
      <c r="C397" s="1" t="s">
        <v>23</v>
      </c>
      <c r="D397" s="1" t="s">
        <v>8</v>
      </c>
      <c r="E397" s="3">
        <v>44090</v>
      </c>
      <c r="F397" s="3">
        <f>WORKDAY.INTL(E397,10,11,'Holiday list'!$C$2:$C$76)</f>
        <v>44103</v>
      </c>
      <c r="G397" s="1">
        <v>536028802</v>
      </c>
      <c r="H397" s="3">
        <v>44096</v>
      </c>
      <c r="I397" s="11">
        <f>NETWORKDAYS.INTL(E397,H397,11,'Holiday list'!$C$2:$C$76)</f>
        <v>5</v>
      </c>
      <c r="J397" s="1">
        <v>1689</v>
      </c>
      <c r="K397" s="1">
        <v>9.33</v>
      </c>
      <c r="L397" s="1">
        <v>6.92</v>
      </c>
      <c r="M397" s="1">
        <f t="shared" si="18"/>
        <v>15758.37</v>
      </c>
      <c r="N397" s="1">
        <f t="shared" si="19"/>
        <v>11687.88</v>
      </c>
      <c r="O397" s="1">
        <f t="shared" si="20"/>
        <v>4070.4900000000016</v>
      </c>
    </row>
    <row r="398" spans="1:15" ht="36" x14ac:dyDescent="0.55000000000000004">
      <c r="A398" s="1" t="s">
        <v>27</v>
      </c>
      <c r="B398" s="1" t="s">
        <v>36</v>
      </c>
      <c r="C398" s="1" t="s">
        <v>23</v>
      </c>
      <c r="D398" s="1" t="s">
        <v>7</v>
      </c>
      <c r="E398" s="3">
        <v>44056</v>
      </c>
      <c r="F398" s="3">
        <f>WORKDAY.INTL(E398,10,11,'Holiday list'!$C$2:$C$76)</f>
        <v>44070</v>
      </c>
      <c r="G398" s="1">
        <v>254291713</v>
      </c>
      <c r="H398" s="3">
        <v>44058</v>
      </c>
      <c r="I398" s="11">
        <f>NETWORKDAYS.INTL(E398,H398,11,'Holiday list'!$C$2:$C$76)</f>
        <v>2</v>
      </c>
      <c r="J398" s="1">
        <v>9424</v>
      </c>
      <c r="K398" s="1">
        <v>47.45</v>
      </c>
      <c r="L398" s="1">
        <v>31.79</v>
      </c>
      <c r="M398" s="1">
        <f t="shared" si="18"/>
        <v>447168.80000000005</v>
      </c>
      <c r="N398" s="1">
        <f t="shared" si="19"/>
        <v>299588.96000000002</v>
      </c>
      <c r="O398" s="1">
        <f t="shared" si="20"/>
        <v>147579.84000000003</v>
      </c>
    </row>
    <row r="399" spans="1:15" ht="36" x14ac:dyDescent="0.55000000000000004">
      <c r="A399" s="1" t="s">
        <v>29</v>
      </c>
      <c r="B399" s="1" t="s">
        <v>37</v>
      </c>
      <c r="C399" s="1" t="s">
        <v>23</v>
      </c>
      <c r="D399" s="1" t="s">
        <v>6</v>
      </c>
      <c r="E399" s="3">
        <v>44085</v>
      </c>
      <c r="F399" s="3">
        <f>WORKDAY.INTL(E399,10,11,'Holiday list'!$C$2:$C$76)</f>
        <v>44098</v>
      </c>
      <c r="G399" s="1">
        <v>226077878</v>
      </c>
      <c r="H399" s="3">
        <v>44127</v>
      </c>
      <c r="I399" s="11">
        <f>NETWORKDAYS.INTL(E399,H399,11,'Holiday list'!$C$2:$C$76)</f>
        <v>32</v>
      </c>
      <c r="J399" s="1">
        <v>323</v>
      </c>
      <c r="K399" s="1">
        <v>81.73</v>
      </c>
      <c r="L399" s="1">
        <v>56.67</v>
      </c>
      <c r="M399" s="1">
        <f t="shared" si="18"/>
        <v>26398.79</v>
      </c>
      <c r="N399" s="1">
        <f t="shared" si="19"/>
        <v>18304.41</v>
      </c>
      <c r="O399" s="1">
        <f t="shared" si="20"/>
        <v>8094.380000000001</v>
      </c>
    </row>
    <row r="400" spans="1:15" ht="36" x14ac:dyDescent="0.55000000000000004">
      <c r="A400" s="1" t="s">
        <v>29</v>
      </c>
      <c r="B400" s="1" t="s">
        <v>35</v>
      </c>
      <c r="C400" s="1" t="s">
        <v>20</v>
      </c>
      <c r="D400" s="1" t="s">
        <v>5</v>
      </c>
      <c r="E400" s="3">
        <v>44074</v>
      </c>
      <c r="F400" s="3">
        <f>WORKDAY.INTL(E400,10,11,'Holiday list'!$C$2:$C$76)</f>
        <v>44085</v>
      </c>
      <c r="G400" s="1">
        <v>476436126</v>
      </c>
      <c r="H400" s="3">
        <v>44119</v>
      </c>
      <c r="I400" s="11">
        <f>NETWORKDAYS.INTL(E400,H400,11,'Holiday list'!$C$2:$C$76)</f>
        <v>37</v>
      </c>
      <c r="J400" s="1">
        <v>6892</v>
      </c>
      <c r="K400" s="1">
        <v>651.21</v>
      </c>
      <c r="L400" s="1">
        <v>524.96</v>
      </c>
      <c r="M400" s="1">
        <f t="shared" si="18"/>
        <v>4488139.32</v>
      </c>
      <c r="N400" s="1">
        <f t="shared" si="19"/>
        <v>3618024.3200000003</v>
      </c>
      <c r="O400" s="1">
        <f t="shared" si="20"/>
        <v>870115</v>
      </c>
    </row>
    <row r="401" spans="1:15" ht="36" x14ac:dyDescent="0.55000000000000004">
      <c r="A401" s="1" t="s">
        <v>29</v>
      </c>
      <c r="B401" s="1" t="s">
        <v>19</v>
      </c>
      <c r="C401" s="1" t="s">
        <v>20</v>
      </c>
      <c r="D401" s="1" t="s">
        <v>7</v>
      </c>
      <c r="E401" s="3">
        <v>43942</v>
      </c>
      <c r="F401" s="3">
        <f>WORKDAY.INTL(E401,10,11,'Holiday list'!$C$2:$C$76)</f>
        <v>43955</v>
      </c>
      <c r="G401" s="1">
        <v>650727784</v>
      </c>
      <c r="H401" s="3">
        <v>43988</v>
      </c>
      <c r="I401" s="11">
        <f>NETWORKDAYS.INTL(E401,H401,11,'Holiday list'!$C$2:$C$76)</f>
        <v>37</v>
      </c>
      <c r="J401" s="1">
        <v>3667</v>
      </c>
      <c r="K401" s="1">
        <v>437.2</v>
      </c>
      <c r="L401" s="1">
        <v>263.33</v>
      </c>
      <c r="M401" s="1">
        <f t="shared" si="18"/>
        <v>1603212.4</v>
      </c>
      <c r="N401" s="1">
        <f t="shared" si="19"/>
        <v>965631.11</v>
      </c>
      <c r="O401" s="1">
        <f t="shared" si="20"/>
        <v>637581.28999999992</v>
      </c>
    </row>
    <row r="402" spans="1:15" ht="36" x14ac:dyDescent="0.55000000000000004">
      <c r="A402" s="1" t="s">
        <v>31</v>
      </c>
      <c r="B402" s="1" t="s">
        <v>34</v>
      </c>
      <c r="C402" s="1" t="s">
        <v>20</v>
      </c>
      <c r="D402" s="1" t="s">
        <v>6</v>
      </c>
      <c r="E402" s="3">
        <v>44023</v>
      </c>
      <c r="F402" s="3">
        <f>WORKDAY.INTL(E402,10,11,'Holiday list'!$C$2:$C$76)</f>
        <v>44035</v>
      </c>
      <c r="G402" s="1">
        <v>464626681</v>
      </c>
      <c r="H402" s="3">
        <v>44039</v>
      </c>
      <c r="I402" s="11">
        <f>NETWORKDAYS.INTL(E402,H402,11,'Holiday list'!$C$2:$C$76)</f>
        <v>14</v>
      </c>
      <c r="J402" s="1">
        <v>2215</v>
      </c>
      <c r="K402" s="1">
        <v>668.27</v>
      </c>
      <c r="L402" s="1">
        <v>502.54</v>
      </c>
      <c r="M402" s="1">
        <f t="shared" si="18"/>
        <v>1480218.05</v>
      </c>
      <c r="N402" s="1">
        <f t="shared" si="19"/>
        <v>1113126.1000000001</v>
      </c>
      <c r="O402" s="1">
        <f t="shared" si="20"/>
        <v>367091.94999999995</v>
      </c>
    </row>
    <row r="403" spans="1:15" ht="36" x14ac:dyDescent="0.55000000000000004">
      <c r="A403" s="1" t="s">
        <v>18</v>
      </c>
      <c r="B403" s="1" t="s">
        <v>38</v>
      </c>
      <c r="C403" s="1" t="s">
        <v>20</v>
      </c>
      <c r="D403" s="1" t="s">
        <v>6</v>
      </c>
      <c r="E403" s="3">
        <v>44052</v>
      </c>
      <c r="F403" s="3">
        <f>WORKDAY.INTL(E403,10,11,'Holiday list'!$C$2:$C$76)</f>
        <v>44068</v>
      </c>
      <c r="G403" s="1">
        <v>154119145</v>
      </c>
      <c r="H403" s="3">
        <v>44095</v>
      </c>
      <c r="I403" s="11">
        <f>NETWORKDAYS.INTL(E403,H403,11,'Holiday list'!$C$2:$C$76)</f>
        <v>32</v>
      </c>
      <c r="J403" s="1">
        <v>6135</v>
      </c>
      <c r="K403" s="1">
        <v>421.89</v>
      </c>
      <c r="L403" s="1">
        <v>364.69</v>
      </c>
      <c r="M403" s="1">
        <f t="shared" si="18"/>
        <v>2588295.15</v>
      </c>
      <c r="N403" s="1">
        <f t="shared" si="19"/>
        <v>2237373.15</v>
      </c>
      <c r="O403" s="1">
        <f t="shared" si="20"/>
        <v>350922</v>
      </c>
    </row>
    <row r="404" spans="1:15" ht="36" x14ac:dyDescent="0.55000000000000004">
      <c r="A404" s="1" t="s">
        <v>31</v>
      </c>
      <c r="B404" s="1" t="s">
        <v>38</v>
      </c>
      <c r="C404" s="1" t="s">
        <v>23</v>
      </c>
      <c r="D404" s="1" t="s">
        <v>5</v>
      </c>
      <c r="E404" s="3">
        <v>44121</v>
      </c>
      <c r="F404" s="3">
        <f>WORKDAY.INTL(E404,10,11,'Holiday list'!$C$2:$C$76)</f>
        <v>44140</v>
      </c>
      <c r="G404" s="1">
        <v>925504004</v>
      </c>
      <c r="H404" s="3">
        <v>44171</v>
      </c>
      <c r="I404" s="11">
        <f>NETWORKDAYS.INTL(E404,H404,11,'Holiday list'!$C$2:$C$76)</f>
        <v>31</v>
      </c>
      <c r="J404" s="1">
        <v>6057</v>
      </c>
      <c r="K404" s="1">
        <v>421.89</v>
      </c>
      <c r="L404" s="1">
        <v>364.69</v>
      </c>
      <c r="M404" s="1">
        <f t="shared" si="18"/>
        <v>2555387.73</v>
      </c>
      <c r="N404" s="1">
        <f t="shared" si="19"/>
        <v>2208927.33</v>
      </c>
      <c r="O404" s="1">
        <f t="shared" si="20"/>
        <v>346460.39999999991</v>
      </c>
    </row>
    <row r="405" spans="1:15" ht="36" x14ac:dyDescent="0.55000000000000004">
      <c r="A405" s="1" t="s">
        <v>32</v>
      </c>
      <c r="B405" s="1" t="s">
        <v>26</v>
      </c>
      <c r="C405" s="1" t="s">
        <v>20</v>
      </c>
      <c r="D405" s="1" t="s">
        <v>7</v>
      </c>
      <c r="E405" s="3">
        <v>44036</v>
      </c>
      <c r="F405" s="3">
        <f>WORKDAY.INTL(E405,10,11,'Holiday list'!$C$2:$C$76)</f>
        <v>44050</v>
      </c>
      <c r="G405" s="1">
        <v>905392587</v>
      </c>
      <c r="H405" s="3">
        <v>44059</v>
      </c>
      <c r="I405" s="11">
        <f>NETWORKDAYS.INTL(E405,H405,11,'Holiday list'!$C$2:$C$76)</f>
        <v>15</v>
      </c>
      <c r="J405" s="1">
        <v>4641</v>
      </c>
      <c r="K405" s="1">
        <v>205.7</v>
      </c>
      <c r="L405" s="1">
        <v>117.11</v>
      </c>
      <c r="M405" s="1">
        <f t="shared" si="18"/>
        <v>954653.7</v>
      </c>
      <c r="N405" s="1">
        <f t="shared" si="19"/>
        <v>543507.51</v>
      </c>
      <c r="O405" s="1">
        <f t="shared" si="20"/>
        <v>411146.18999999994</v>
      </c>
    </row>
    <row r="406" spans="1:15" ht="36" x14ac:dyDescent="0.55000000000000004">
      <c r="A406" s="1" t="s">
        <v>25</v>
      </c>
      <c r="B406" s="1" t="s">
        <v>33</v>
      </c>
      <c r="C406" s="1" t="s">
        <v>23</v>
      </c>
      <c r="D406" s="1" t="s">
        <v>6</v>
      </c>
      <c r="E406" s="3">
        <v>43915</v>
      </c>
      <c r="F406" s="3">
        <f>WORKDAY.INTL(E406,10,11,'Holiday list'!$C$2:$C$76)</f>
        <v>43929</v>
      </c>
      <c r="G406" s="1">
        <v>990708720</v>
      </c>
      <c r="H406" s="3">
        <v>43955</v>
      </c>
      <c r="I406" s="11">
        <f>NETWORKDAYS.INTL(E406,H406,11,'Holiday list'!$C$2:$C$76)</f>
        <v>27</v>
      </c>
      <c r="J406" s="1">
        <v>1581</v>
      </c>
      <c r="K406" s="1">
        <v>152.58000000000001</v>
      </c>
      <c r="L406" s="1">
        <v>97.44</v>
      </c>
      <c r="M406" s="1">
        <f t="shared" si="18"/>
        <v>241228.98</v>
      </c>
      <c r="N406" s="1">
        <f t="shared" si="19"/>
        <v>154052.63999999998</v>
      </c>
      <c r="O406" s="1">
        <f t="shared" si="20"/>
        <v>87176.340000000026</v>
      </c>
    </row>
    <row r="407" spans="1:15" ht="36" x14ac:dyDescent="0.55000000000000004">
      <c r="A407" s="1" t="s">
        <v>29</v>
      </c>
      <c r="B407" s="1" t="s">
        <v>24</v>
      </c>
      <c r="C407" s="1" t="s">
        <v>23</v>
      </c>
      <c r="D407" s="1" t="s">
        <v>5</v>
      </c>
      <c r="E407" s="3">
        <v>44054</v>
      </c>
      <c r="F407" s="3">
        <f>WORKDAY.INTL(E407,10,11,'Holiday list'!$C$2:$C$76)</f>
        <v>44069</v>
      </c>
      <c r="G407" s="1">
        <v>798688733</v>
      </c>
      <c r="H407" s="3">
        <v>44092</v>
      </c>
      <c r="I407" s="11">
        <f>NETWORKDAYS.INTL(E407,H407,11,'Holiday list'!$C$2:$C$76)</f>
        <v>29</v>
      </c>
      <c r="J407" s="1">
        <v>8600</v>
      </c>
      <c r="K407" s="1">
        <v>255.28</v>
      </c>
      <c r="L407" s="1">
        <v>159.41999999999999</v>
      </c>
      <c r="M407" s="1">
        <f t="shared" si="18"/>
        <v>2195408</v>
      </c>
      <c r="N407" s="1">
        <f t="shared" si="19"/>
        <v>1371012</v>
      </c>
      <c r="O407" s="1">
        <f t="shared" si="20"/>
        <v>824396</v>
      </c>
    </row>
    <row r="408" spans="1:15" ht="36" x14ac:dyDescent="0.55000000000000004">
      <c r="A408" s="1" t="s">
        <v>25</v>
      </c>
      <c r="B408" s="1" t="s">
        <v>26</v>
      </c>
      <c r="C408" s="1" t="s">
        <v>20</v>
      </c>
      <c r="D408" s="1" t="s">
        <v>6</v>
      </c>
      <c r="E408" s="3">
        <v>44119</v>
      </c>
      <c r="F408" s="3">
        <f>WORKDAY.INTL(E408,10,11,'Holiday list'!$C$2:$C$76)</f>
        <v>44138</v>
      </c>
      <c r="G408" s="1">
        <v>916881453</v>
      </c>
      <c r="H408" s="3">
        <v>44163</v>
      </c>
      <c r="I408" s="11">
        <f>NETWORKDAYS.INTL(E408,H408,11,'Holiday list'!$C$2:$C$76)</f>
        <v>28</v>
      </c>
      <c r="J408" s="1">
        <v>4452</v>
      </c>
      <c r="K408" s="1">
        <v>205.7</v>
      </c>
      <c r="L408" s="1">
        <v>117.11</v>
      </c>
      <c r="M408" s="1">
        <f t="shared" si="18"/>
        <v>915776.39999999991</v>
      </c>
      <c r="N408" s="1">
        <f t="shared" si="19"/>
        <v>521373.72</v>
      </c>
      <c r="O408" s="1">
        <f t="shared" si="20"/>
        <v>394402.67999999993</v>
      </c>
    </row>
    <row r="409" spans="1:15" ht="36" x14ac:dyDescent="0.55000000000000004">
      <c r="A409" s="1" t="s">
        <v>29</v>
      </c>
      <c r="B409" s="1" t="s">
        <v>37</v>
      </c>
      <c r="C409" s="1" t="s">
        <v>20</v>
      </c>
      <c r="D409" s="1" t="s">
        <v>6</v>
      </c>
      <c r="E409" s="3">
        <v>43994</v>
      </c>
      <c r="F409" s="3">
        <f>WORKDAY.INTL(E409,10,11,'Holiday list'!$C$2:$C$76)</f>
        <v>44007</v>
      </c>
      <c r="G409" s="1">
        <v>285662829</v>
      </c>
      <c r="H409" s="3">
        <v>44025</v>
      </c>
      <c r="I409" s="11">
        <f>NETWORKDAYS.INTL(E409,H409,11,'Holiday list'!$C$2:$C$76)</f>
        <v>26</v>
      </c>
      <c r="J409" s="1">
        <v>2834</v>
      </c>
      <c r="K409" s="1">
        <v>81.73</v>
      </c>
      <c r="L409" s="1">
        <v>56.67</v>
      </c>
      <c r="M409" s="1">
        <f t="shared" si="18"/>
        <v>231622.82</v>
      </c>
      <c r="N409" s="1">
        <f t="shared" si="19"/>
        <v>160602.78</v>
      </c>
      <c r="O409" s="1">
        <f t="shared" si="20"/>
        <v>71020.040000000008</v>
      </c>
    </row>
    <row r="410" spans="1:15" ht="36" x14ac:dyDescent="0.55000000000000004">
      <c r="A410" s="1" t="s">
        <v>29</v>
      </c>
      <c r="B410" s="1" t="s">
        <v>22</v>
      </c>
      <c r="C410" s="1" t="s">
        <v>23</v>
      </c>
      <c r="D410" s="1" t="s">
        <v>6</v>
      </c>
      <c r="E410" s="3">
        <v>44041</v>
      </c>
      <c r="F410" s="3">
        <f>WORKDAY.INTL(E410,10,11,'Holiday list'!$C$2:$C$76)</f>
        <v>44057</v>
      </c>
      <c r="G410" s="1">
        <v>612911641</v>
      </c>
      <c r="H410" s="3">
        <v>44074</v>
      </c>
      <c r="I410" s="11">
        <f>NETWORKDAYS.INTL(E410,H410,11,'Holiday list'!$C$2:$C$76)</f>
        <v>22</v>
      </c>
      <c r="J410" s="1">
        <v>3030</v>
      </c>
      <c r="K410" s="1">
        <v>154.06</v>
      </c>
      <c r="L410" s="1">
        <v>90.93</v>
      </c>
      <c r="M410" s="1">
        <f t="shared" si="18"/>
        <v>466801.8</v>
      </c>
      <c r="N410" s="1">
        <f t="shared" si="19"/>
        <v>275517.90000000002</v>
      </c>
      <c r="O410" s="1">
        <f t="shared" si="20"/>
        <v>191283.89999999997</v>
      </c>
    </row>
    <row r="411" spans="1:15" ht="36" x14ac:dyDescent="0.55000000000000004">
      <c r="A411" s="1" t="s">
        <v>25</v>
      </c>
      <c r="B411" s="1" t="s">
        <v>30</v>
      </c>
      <c r="C411" s="1" t="s">
        <v>23</v>
      </c>
      <c r="D411" s="1" t="s">
        <v>5</v>
      </c>
      <c r="E411" s="3">
        <v>44024</v>
      </c>
      <c r="F411" s="3">
        <f>WORKDAY.INTL(E411,10,11,'Holiday list'!$C$2:$C$76)</f>
        <v>44035</v>
      </c>
      <c r="G411" s="1">
        <v>147119653</v>
      </c>
      <c r="H411" s="3">
        <v>44052</v>
      </c>
      <c r="I411" s="11">
        <f>NETWORKDAYS.INTL(E411,H411,11,'Holiday list'!$C$2:$C$76)</f>
        <v>22</v>
      </c>
      <c r="J411" s="1">
        <v>4829</v>
      </c>
      <c r="K411" s="1">
        <v>109.28</v>
      </c>
      <c r="L411" s="1">
        <v>35.840000000000003</v>
      </c>
      <c r="M411" s="1">
        <f t="shared" si="18"/>
        <v>527713.12</v>
      </c>
      <c r="N411" s="1">
        <f t="shared" si="19"/>
        <v>173071.36000000002</v>
      </c>
      <c r="O411" s="1">
        <f t="shared" si="20"/>
        <v>354641.76</v>
      </c>
    </row>
    <row r="412" spans="1:15" ht="36" x14ac:dyDescent="0.55000000000000004">
      <c r="A412" s="1" t="s">
        <v>25</v>
      </c>
      <c r="B412" s="1" t="s">
        <v>28</v>
      </c>
      <c r="C412" s="1" t="s">
        <v>23</v>
      </c>
      <c r="D412" s="1" t="s">
        <v>6</v>
      </c>
      <c r="E412" s="3">
        <v>43844</v>
      </c>
      <c r="F412" s="3">
        <f>WORKDAY.INTL(E412,10,11,'Holiday list'!$C$2:$C$76)</f>
        <v>43858</v>
      </c>
      <c r="G412" s="1">
        <v>402614009</v>
      </c>
      <c r="H412" s="3">
        <v>43892</v>
      </c>
      <c r="I412" s="11">
        <f>NETWORKDAYS.INTL(E412,H412,11,'Holiday list'!$C$2:$C$76)</f>
        <v>34</v>
      </c>
      <c r="J412" s="1">
        <v>1287</v>
      </c>
      <c r="K412" s="1">
        <v>9.33</v>
      </c>
      <c r="L412" s="1">
        <v>6.92</v>
      </c>
      <c r="M412" s="1">
        <f t="shared" si="18"/>
        <v>12007.710000000001</v>
      </c>
      <c r="N412" s="1">
        <f t="shared" si="19"/>
        <v>8906.0399999999991</v>
      </c>
      <c r="O412" s="1">
        <f t="shared" si="20"/>
        <v>3101.6700000000019</v>
      </c>
    </row>
    <row r="413" spans="1:15" ht="36" x14ac:dyDescent="0.55000000000000004">
      <c r="A413" s="1" t="s">
        <v>18</v>
      </c>
      <c r="B413" s="1" t="s">
        <v>37</v>
      </c>
      <c r="C413" s="1" t="s">
        <v>23</v>
      </c>
      <c r="D413" s="1" t="s">
        <v>6</v>
      </c>
      <c r="E413" s="3">
        <v>43910</v>
      </c>
      <c r="F413" s="3">
        <f>WORKDAY.INTL(E413,10,11,'Holiday list'!$C$2:$C$76)</f>
        <v>43924</v>
      </c>
      <c r="G413" s="1">
        <v>749912869</v>
      </c>
      <c r="H413" s="3">
        <v>43946</v>
      </c>
      <c r="I413" s="11">
        <f>NETWORKDAYS.INTL(E413,H413,11,'Holiday list'!$C$2:$C$76)</f>
        <v>24</v>
      </c>
      <c r="J413" s="1">
        <v>4738</v>
      </c>
      <c r="K413" s="1">
        <v>81.73</v>
      </c>
      <c r="L413" s="1">
        <v>56.67</v>
      </c>
      <c r="M413" s="1">
        <f t="shared" si="18"/>
        <v>387236.74</v>
      </c>
      <c r="N413" s="1">
        <f t="shared" si="19"/>
        <v>268502.46000000002</v>
      </c>
      <c r="O413" s="1">
        <f t="shared" si="20"/>
        <v>118734.27999999997</v>
      </c>
    </row>
    <row r="414" spans="1:15" ht="36" x14ac:dyDescent="0.55000000000000004">
      <c r="A414" s="1" t="s">
        <v>31</v>
      </c>
      <c r="B414" s="1" t="s">
        <v>34</v>
      </c>
      <c r="C414" s="1" t="s">
        <v>23</v>
      </c>
      <c r="D414" s="1" t="s">
        <v>8</v>
      </c>
      <c r="E414" s="3">
        <v>43871</v>
      </c>
      <c r="F414" s="3">
        <f>WORKDAY.INTL(E414,10,11,'Holiday list'!$C$2:$C$76)</f>
        <v>43887</v>
      </c>
      <c r="G414" s="1">
        <v>539065062</v>
      </c>
      <c r="H414" s="3">
        <v>43900</v>
      </c>
      <c r="I414" s="11">
        <f>NETWORKDAYS.INTL(E414,H414,11,'Holiday list'!$C$2:$C$76)</f>
        <v>20</v>
      </c>
      <c r="J414" s="1">
        <v>186</v>
      </c>
      <c r="K414" s="1">
        <v>668.27</v>
      </c>
      <c r="L414" s="1">
        <v>502.54</v>
      </c>
      <c r="M414" s="1">
        <f t="shared" si="18"/>
        <v>124298.22</v>
      </c>
      <c r="N414" s="1">
        <f t="shared" si="19"/>
        <v>93472.44</v>
      </c>
      <c r="O414" s="1">
        <f t="shared" si="20"/>
        <v>30825.78</v>
      </c>
    </row>
    <row r="415" spans="1:15" ht="36" x14ac:dyDescent="0.55000000000000004">
      <c r="A415" s="1" t="s">
        <v>29</v>
      </c>
      <c r="B415" s="1" t="s">
        <v>33</v>
      </c>
      <c r="C415" s="1" t="s">
        <v>20</v>
      </c>
      <c r="D415" s="1" t="s">
        <v>8</v>
      </c>
      <c r="E415" s="3">
        <v>44130</v>
      </c>
      <c r="F415" s="3">
        <f>WORKDAY.INTL(E415,10,11,'Holiday list'!$C$2:$C$76)</f>
        <v>44145</v>
      </c>
      <c r="G415" s="1">
        <v>540431916</v>
      </c>
      <c r="H415" s="3">
        <v>44150</v>
      </c>
      <c r="I415" s="11">
        <f>NETWORKDAYS.INTL(E415,H415,11,'Holiday list'!$C$2:$C$76)</f>
        <v>14</v>
      </c>
      <c r="J415" s="1">
        <v>4668</v>
      </c>
      <c r="K415" s="1">
        <v>152.58000000000001</v>
      </c>
      <c r="L415" s="1">
        <v>97.44</v>
      </c>
      <c r="M415" s="1">
        <f t="shared" si="18"/>
        <v>712243.44000000006</v>
      </c>
      <c r="N415" s="1">
        <f t="shared" si="19"/>
        <v>454849.92</v>
      </c>
      <c r="O415" s="1">
        <f t="shared" si="20"/>
        <v>257393.52000000008</v>
      </c>
    </row>
    <row r="416" spans="1:15" ht="36" x14ac:dyDescent="0.55000000000000004">
      <c r="A416" s="1" t="s">
        <v>21</v>
      </c>
      <c r="B416" s="1" t="s">
        <v>36</v>
      </c>
      <c r="C416" s="1" t="s">
        <v>23</v>
      </c>
      <c r="D416" s="1" t="s">
        <v>6</v>
      </c>
      <c r="E416" s="3">
        <v>43937</v>
      </c>
      <c r="F416" s="3">
        <f>WORKDAY.INTL(E416,10,11,'Holiday list'!$C$2:$C$76)</f>
        <v>43949</v>
      </c>
      <c r="G416" s="1">
        <v>694687259</v>
      </c>
      <c r="H416" s="3">
        <v>43984</v>
      </c>
      <c r="I416" s="11">
        <f>NETWORKDAYS.INTL(E416,H416,11,'Holiday list'!$C$2:$C$76)</f>
        <v>37</v>
      </c>
      <c r="J416" s="1">
        <v>2252</v>
      </c>
      <c r="K416" s="1">
        <v>47.45</v>
      </c>
      <c r="L416" s="1">
        <v>31.79</v>
      </c>
      <c r="M416" s="1">
        <f t="shared" si="18"/>
        <v>106857.40000000001</v>
      </c>
      <c r="N416" s="1">
        <f t="shared" si="19"/>
        <v>71591.08</v>
      </c>
      <c r="O416" s="1">
        <f t="shared" si="20"/>
        <v>35266.320000000007</v>
      </c>
    </row>
    <row r="417" spans="1:15" ht="36" x14ac:dyDescent="0.55000000000000004">
      <c r="A417" s="1" t="s">
        <v>27</v>
      </c>
      <c r="B417" s="1" t="s">
        <v>19</v>
      </c>
      <c r="C417" s="1" t="s">
        <v>20</v>
      </c>
      <c r="D417" s="1" t="s">
        <v>8</v>
      </c>
      <c r="E417" s="3">
        <v>43978</v>
      </c>
      <c r="F417" s="3">
        <f>WORKDAY.INTL(E417,10,11,'Holiday list'!$C$2:$C$76)</f>
        <v>43990</v>
      </c>
      <c r="G417" s="1">
        <v>562817418</v>
      </c>
      <c r="H417" s="3">
        <v>43984</v>
      </c>
      <c r="I417" s="11">
        <f>NETWORKDAYS.INTL(E417,H417,11,'Holiday list'!$C$2:$C$76)</f>
        <v>6</v>
      </c>
      <c r="J417" s="1">
        <v>9036</v>
      </c>
      <c r="K417" s="1">
        <v>437.2</v>
      </c>
      <c r="L417" s="1">
        <v>263.33</v>
      </c>
      <c r="M417" s="1">
        <f t="shared" si="18"/>
        <v>3950539.1999999997</v>
      </c>
      <c r="N417" s="1">
        <f t="shared" si="19"/>
        <v>2379449.88</v>
      </c>
      <c r="O417" s="1">
        <f t="shared" si="20"/>
        <v>1571089.3199999998</v>
      </c>
    </row>
    <row r="418" spans="1:15" ht="36" x14ac:dyDescent="0.55000000000000004">
      <c r="A418" s="1" t="s">
        <v>29</v>
      </c>
      <c r="B418" s="1" t="s">
        <v>26</v>
      </c>
      <c r="C418" s="1" t="s">
        <v>23</v>
      </c>
      <c r="D418" s="1" t="s">
        <v>7</v>
      </c>
      <c r="E418" s="3">
        <v>44047</v>
      </c>
      <c r="F418" s="3">
        <f>WORKDAY.INTL(E418,10,11,'Holiday list'!$C$2:$C$76)</f>
        <v>44062</v>
      </c>
      <c r="G418" s="1">
        <v>676121222</v>
      </c>
      <c r="H418" s="3">
        <v>44083</v>
      </c>
      <c r="I418" s="11">
        <f>NETWORKDAYS.INTL(E418,H418,11,'Holiday list'!$C$2:$C$76)</f>
        <v>27</v>
      </c>
      <c r="J418" s="1">
        <v>8149</v>
      </c>
      <c r="K418" s="1">
        <v>205.7</v>
      </c>
      <c r="L418" s="1">
        <v>117.11</v>
      </c>
      <c r="M418" s="1">
        <f t="shared" si="18"/>
        <v>1676249.2999999998</v>
      </c>
      <c r="N418" s="1">
        <f t="shared" si="19"/>
        <v>954329.39</v>
      </c>
      <c r="O418" s="1">
        <f t="shared" si="20"/>
        <v>721919.9099999998</v>
      </c>
    </row>
    <row r="419" spans="1:15" ht="36" x14ac:dyDescent="0.55000000000000004">
      <c r="A419" s="1" t="s">
        <v>18</v>
      </c>
      <c r="B419" s="1" t="s">
        <v>33</v>
      </c>
      <c r="C419" s="1" t="s">
        <v>20</v>
      </c>
      <c r="D419" s="1" t="s">
        <v>7</v>
      </c>
      <c r="E419" s="3">
        <v>44015</v>
      </c>
      <c r="F419" s="3">
        <f>WORKDAY.INTL(E419,10,11,'Holiday list'!$C$2:$C$76)</f>
        <v>44027</v>
      </c>
      <c r="G419" s="1">
        <v>286210000</v>
      </c>
      <c r="H419" s="3">
        <v>44048</v>
      </c>
      <c r="I419" s="11">
        <f>NETWORKDAYS.INTL(E419,H419,11,'Holiday list'!$C$2:$C$76)</f>
        <v>27</v>
      </c>
      <c r="J419" s="1">
        <v>4754</v>
      </c>
      <c r="K419" s="1">
        <v>152.58000000000001</v>
      </c>
      <c r="L419" s="1">
        <v>97.44</v>
      </c>
      <c r="M419" s="1">
        <f t="shared" si="18"/>
        <v>725365.32000000007</v>
      </c>
      <c r="N419" s="1">
        <f t="shared" si="19"/>
        <v>463229.76</v>
      </c>
      <c r="O419" s="1">
        <f t="shared" si="20"/>
        <v>262135.56000000006</v>
      </c>
    </row>
    <row r="420" spans="1:15" ht="36" x14ac:dyDescent="0.55000000000000004">
      <c r="A420" s="1" t="s">
        <v>25</v>
      </c>
      <c r="B420" s="1" t="s">
        <v>19</v>
      </c>
      <c r="C420" s="1" t="s">
        <v>20</v>
      </c>
      <c r="D420" s="1" t="s">
        <v>6</v>
      </c>
      <c r="E420" s="3">
        <v>43982</v>
      </c>
      <c r="F420" s="3">
        <f>WORKDAY.INTL(E420,10,11,'Holiday list'!$C$2:$C$76)</f>
        <v>43993</v>
      </c>
      <c r="G420" s="1">
        <v>304750287</v>
      </c>
      <c r="H420" s="3">
        <v>43983</v>
      </c>
      <c r="I420" s="11">
        <f>NETWORKDAYS.INTL(E420,H420,11,'Holiday list'!$C$2:$C$76)</f>
        <v>1</v>
      </c>
      <c r="J420" s="1">
        <v>1237</v>
      </c>
      <c r="K420" s="1">
        <v>437.2</v>
      </c>
      <c r="L420" s="1">
        <v>263.33</v>
      </c>
      <c r="M420" s="1">
        <f t="shared" si="18"/>
        <v>540816.4</v>
      </c>
      <c r="N420" s="1">
        <f t="shared" si="19"/>
        <v>325739.20999999996</v>
      </c>
      <c r="O420" s="1">
        <f t="shared" si="20"/>
        <v>215077.19000000006</v>
      </c>
    </row>
    <row r="421" spans="1:15" ht="36" x14ac:dyDescent="0.55000000000000004">
      <c r="A421" s="1" t="s">
        <v>25</v>
      </c>
      <c r="B421" s="1" t="s">
        <v>36</v>
      </c>
      <c r="C421" s="1" t="s">
        <v>23</v>
      </c>
      <c r="D421" s="1" t="s">
        <v>8</v>
      </c>
      <c r="E421" s="3">
        <v>43866</v>
      </c>
      <c r="F421" s="3">
        <f>WORKDAY.INTL(E421,10,11,'Holiday list'!$C$2:$C$76)</f>
        <v>43881</v>
      </c>
      <c r="G421" s="1">
        <v>467986953</v>
      </c>
      <c r="H421" s="3">
        <v>43878</v>
      </c>
      <c r="I421" s="11">
        <f>NETWORKDAYS.INTL(E421,H421,11,'Holiday list'!$C$2:$C$76)</f>
        <v>10</v>
      </c>
      <c r="J421" s="1">
        <v>6594</v>
      </c>
      <c r="K421" s="1">
        <v>47.45</v>
      </c>
      <c r="L421" s="1">
        <v>31.79</v>
      </c>
      <c r="M421" s="1">
        <f t="shared" si="18"/>
        <v>312885.30000000005</v>
      </c>
      <c r="N421" s="1">
        <f t="shared" si="19"/>
        <v>209623.25999999998</v>
      </c>
      <c r="O421" s="1">
        <f t="shared" si="20"/>
        <v>103262.04000000007</v>
      </c>
    </row>
    <row r="422" spans="1:15" ht="36" x14ac:dyDescent="0.55000000000000004">
      <c r="A422" s="1" t="s">
        <v>29</v>
      </c>
      <c r="B422" s="1" t="s">
        <v>36</v>
      </c>
      <c r="C422" s="1" t="s">
        <v>20</v>
      </c>
      <c r="D422" s="1" t="s">
        <v>6</v>
      </c>
      <c r="E422" s="3">
        <v>43997</v>
      </c>
      <c r="F422" s="3">
        <f>WORKDAY.INTL(E422,10,11,'Holiday list'!$C$2:$C$76)</f>
        <v>44009</v>
      </c>
      <c r="G422" s="1">
        <v>537578904</v>
      </c>
      <c r="H422" s="3">
        <v>44021</v>
      </c>
      <c r="I422" s="11">
        <f>NETWORKDAYS.INTL(E422,H422,11,'Holiday list'!$C$2:$C$76)</f>
        <v>21</v>
      </c>
      <c r="J422" s="1">
        <v>399</v>
      </c>
      <c r="K422" s="1">
        <v>47.45</v>
      </c>
      <c r="L422" s="1">
        <v>31.79</v>
      </c>
      <c r="M422" s="1">
        <f t="shared" si="18"/>
        <v>18932.550000000003</v>
      </c>
      <c r="N422" s="1">
        <f t="shared" si="19"/>
        <v>12684.21</v>
      </c>
      <c r="O422" s="1">
        <f t="shared" si="20"/>
        <v>6248.3400000000038</v>
      </c>
    </row>
    <row r="423" spans="1:15" ht="36" x14ac:dyDescent="0.55000000000000004">
      <c r="A423" s="1" t="s">
        <v>29</v>
      </c>
      <c r="B423" s="1" t="s">
        <v>22</v>
      </c>
      <c r="C423" s="1" t="s">
        <v>20</v>
      </c>
      <c r="D423" s="1" t="s">
        <v>7</v>
      </c>
      <c r="E423" s="3">
        <v>44125</v>
      </c>
      <c r="F423" s="3">
        <f>WORKDAY.INTL(E423,10,11,'Holiday list'!$C$2:$C$76)</f>
        <v>44144</v>
      </c>
      <c r="G423" s="1">
        <v>116699969</v>
      </c>
      <c r="H423" s="3">
        <v>44153</v>
      </c>
      <c r="I423" s="11">
        <f>NETWORKDAYS.INTL(E423,H423,11,'Holiday list'!$C$2:$C$76)</f>
        <v>17</v>
      </c>
      <c r="J423" s="1">
        <v>2969</v>
      </c>
      <c r="K423" s="1">
        <v>154.06</v>
      </c>
      <c r="L423" s="1">
        <v>90.93</v>
      </c>
      <c r="M423" s="1">
        <f t="shared" ref="M423:M484" si="21">J423*K423</f>
        <v>457404.14</v>
      </c>
      <c r="N423" s="1">
        <f t="shared" ref="N423:N484" si="22">J423*L423</f>
        <v>269971.17000000004</v>
      </c>
      <c r="O423" s="1">
        <f t="shared" ref="O423:O484" si="23">M423-N423</f>
        <v>187432.96999999997</v>
      </c>
    </row>
    <row r="424" spans="1:15" ht="36" x14ac:dyDescent="0.55000000000000004">
      <c r="A424" s="1" t="s">
        <v>27</v>
      </c>
      <c r="B424" s="1" t="s">
        <v>33</v>
      </c>
      <c r="C424" s="1" t="s">
        <v>20</v>
      </c>
      <c r="D424" s="1" t="s">
        <v>6</v>
      </c>
      <c r="E424" s="3">
        <v>43874</v>
      </c>
      <c r="F424" s="3">
        <f>WORKDAY.INTL(E424,10,11,'Holiday list'!$C$2:$C$76)</f>
        <v>43890</v>
      </c>
      <c r="G424" s="1">
        <v>228836476</v>
      </c>
      <c r="H424" s="3">
        <v>43903</v>
      </c>
      <c r="I424" s="11">
        <f>NETWORKDAYS.INTL(E424,H424,11,'Holiday list'!$C$2:$C$76)</f>
        <v>20</v>
      </c>
      <c r="J424" s="1">
        <v>6653</v>
      </c>
      <c r="K424" s="1">
        <v>152.58000000000001</v>
      </c>
      <c r="L424" s="1">
        <v>97.44</v>
      </c>
      <c r="M424" s="1">
        <f t="shared" si="21"/>
        <v>1015114.7400000001</v>
      </c>
      <c r="N424" s="1">
        <f t="shared" si="22"/>
        <v>648268.31999999995</v>
      </c>
      <c r="O424" s="1">
        <f t="shared" si="23"/>
        <v>366846.42000000016</v>
      </c>
    </row>
    <row r="425" spans="1:15" ht="36" x14ac:dyDescent="0.55000000000000004">
      <c r="A425" s="1" t="s">
        <v>32</v>
      </c>
      <c r="B425" s="1" t="s">
        <v>22</v>
      </c>
      <c r="C425" s="1" t="s">
        <v>20</v>
      </c>
      <c r="D425" s="1" t="s">
        <v>6</v>
      </c>
      <c r="E425" s="3">
        <v>44011</v>
      </c>
      <c r="F425" s="3">
        <f>WORKDAY.INTL(E425,10,11,'Holiday list'!$C$2:$C$76)</f>
        <v>44022</v>
      </c>
      <c r="G425" s="1">
        <v>167787253</v>
      </c>
      <c r="H425" s="3">
        <v>44028</v>
      </c>
      <c r="I425" s="11">
        <f>NETWORKDAYS.INTL(E425,H425,11,'Holiday list'!$C$2:$C$76)</f>
        <v>16</v>
      </c>
      <c r="J425" s="1">
        <v>832</v>
      </c>
      <c r="K425" s="1">
        <v>154.06</v>
      </c>
      <c r="L425" s="1">
        <v>90.93</v>
      </c>
      <c r="M425" s="1">
        <f t="shared" si="21"/>
        <v>128177.92</v>
      </c>
      <c r="N425" s="1">
        <f t="shared" si="22"/>
        <v>75653.760000000009</v>
      </c>
      <c r="O425" s="1">
        <f t="shared" si="23"/>
        <v>52524.159999999989</v>
      </c>
    </row>
    <row r="426" spans="1:15" ht="36" x14ac:dyDescent="0.55000000000000004">
      <c r="A426" s="1" t="s">
        <v>32</v>
      </c>
      <c r="B426" s="1" t="s">
        <v>22</v>
      </c>
      <c r="C426" s="1" t="s">
        <v>23</v>
      </c>
      <c r="D426" s="1" t="s">
        <v>5</v>
      </c>
      <c r="E426" s="3">
        <v>43970</v>
      </c>
      <c r="F426" s="3">
        <f>WORKDAY.INTL(E426,10,11,'Holiday list'!$C$2:$C$76)</f>
        <v>43984</v>
      </c>
      <c r="G426" s="1">
        <v>647663629</v>
      </c>
      <c r="H426" s="3">
        <v>43971</v>
      </c>
      <c r="I426" s="11">
        <f>NETWORKDAYS.INTL(E426,H426,11,'Holiday list'!$C$2:$C$76)</f>
        <v>2</v>
      </c>
      <c r="J426" s="1">
        <v>6915</v>
      </c>
      <c r="K426" s="1">
        <v>154.06</v>
      </c>
      <c r="L426" s="1">
        <v>90.93</v>
      </c>
      <c r="M426" s="1">
        <f t="shared" si="21"/>
        <v>1065324.8999999999</v>
      </c>
      <c r="N426" s="1">
        <f t="shared" si="22"/>
        <v>628780.95000000007</v>
      </c>
      <c r="O426" s="1">
        <f t="shared" si="23"/>
        <v>436543.94999999984</v>
      </c>
    </row>
    <row r="427" spans="1:15" ht="36" x14ac:dyDescent="0.55000000000000004">
      <c r="A427" s="1" t="s">
        <v>31</v>
      </c>
      <c r="B427" s="1" t="s">
        <v>38</v>
      </c>
      <c r="C427" s="1" t="s">
        <v>20</v>
      </c>
      <c r="D427" s="1" t="s">
        <v>7</v>
      </c>
      <c r="E427" s="3">
        <v>43911</v>
      </c>
      <c r="F427" s="3">
        <f>WORKDAY.INTL(E427,10,11,'Holiday list'!$C$2:$C$76)</f>
        <v>43925</v>
      </c>
      <c r="G427" s="1">
        <v>652889430</v>
      </c>
      <c r="H427" s="3">
        <v>43936</v>
      </c>
      <c r="I427" s="11">
        <f>NETWORKDAYS.INTL(E427,H427,11,'Holiday list'!$C$2:$C$76)</f>
        <v>15</v>
      </c>
      <c r="J427" s="1">
        <v>3346</v>
      </c>
      <c r="K427" s="1">
        <v>421.89</v>
      </c>
      <c r="L427" s="1">
        <v>364.69</v>
      </c>
      <c r="M427" s="1">
        <f t="shared" si="21"/>
        <v>1411643.94</v>
      </c>
      <c r="N427" s="1">
        <f t="shared" si="22"/>
        <v>1220252.74</v>
      </c>
      <c r="O427" s="1">
        <f t="shared" si="23"/>
        <v>191391.19999999995</v>
      </c>
    </row>
    <row r="428" spans="1:15" ht="36" x14ac:dyDescent="0.55000000000000004">
      <c r="A428" s="1" t="s">
        <v>25</v>
      </c>
      <c r="B428" s="1" t="s">
        <v>35</v>
      </c>
      <c r="C428" s="1" t="s">
        <v>20</v>
      </c>
      <c r="D428" s="1" t="s">
        <v>5</v>
      </c>
      <c r="E428" s="3">
        <v>44074</v>
      </c>
      <c r="F428" s="3">
        <f>WORKDAY.INTL(E428,10,11,'Holiday list'!$C$2:$C$76)</f>
        <v>44085</v>
      </c>
      <c r="G428" s="1">
        <v>588200986</v>
      </c>
      <c r="H428" s="3">
        <v>44119</v>
      </c>
      <c r="I428" s="11">
        <f>NETWORKDAYS.INTL(E428,H428,11,'Holiday list'!$C$2:$C$76)</f>
        <v>37</v>
      </c>
      <c r="J428" s="1">
        <v>598</v>
      </c>
      <c r="K428" s="1">
        <v>651.21</v>
      </c>
      <c r="L428" s="1">
        <v>524.96</v>
      </c>
      <c r="M428" s="1">
        <f t="shared" si="21"/>
        <v>389423.58</v>
      </c>
      <c r="N428" s="1">
        <f t="shared" si="22"/>
        <v>313926.08</v>
      </c>
      <c r="O428" s="1">
        <f t="shared" si="23"/>
        <v>75497.5</v>
      </c>
    </row>
    <row r="429" spans="1:15" ht="36" x14ac:dyDescent="0.55000000000000004">
      <c r="A429" s="1" t="s">
        <v>31</v>
      </c>
      <c r="B429" s="1" t="s">
        <v>37</v>
      </c>
      <c r="C429" s="1" t="s">
        <v>23</v>
      </c>
      <c r="D429" s="1" t="s">
        <v>7</v>
      </c>
      <c r="E429" s="3">
        <v>44066</v>
      </c>
      <c r="F429" s="3">
        <f>WORKDAY.INTL(E429,10,11,'Holiday list'!$C$2:$C$76)</f>
        <v>44078</v>
      </c>
      <c r="G429" s="1">
        <v>928647124</v>
      </c>
      <c r="H429" s="3">
        <v>44073</v>
      </c>
      <c r="I429" s="11">
        <f>NETWORKDAYS.INTL(E429,H429,11,'Holiday list'!$C$2:$C$76)</f>
        <v>6</v>
      </c>
      <c r="J429" s="1">
        <v>6176</v>
      </c>
      <c r="K429" s="1">
        <v>81.73</v>
      </c>
      <c r="L429" s="1">
        <v>56.67</v>
      </c>
      <c r="M429" s="1">
        <f t="shared" si="21"/>
        <v>504764.48000000004</v>
      </c>
      <c r="N429" s="1">
        <f t="shared" si="22"/>
        <v>349993.92</v>
      </c>
      <c r="O429" s="1">
        <f t="shared" si="23"/>
        <v>154770.56000000006</v>
      </c>
    </row>
    <row r="430" spans="1:15" ht="36" x14ac:dyDescent="0.55000000000000004">
      <c r="A430" s="1" t="s">
        <v>29</v>
      </c>
      <c r="B430" s="1" t="s">
        <v>19</v>
      </c>
      <c r="C430" s="1" t="s">
        <v>20</v>
      </c>
      <c r="D430" s="1" t="s">
        <v>7</v>
      </c>
      <c r="E430" s="3">
        <v>43885</v>
      </c>
      <c r="F430" s="3">
        <f>WORKDAY.INTL(E430,10,11,'Holiday list'!$C$2:$C$76)</f>
        <v>43896</v>
      </c>
      <c r="G430" s="1">
        <v>869589173</v>
      </c>
      <c r="H430" s="3">
        <v>43907</v>
      </c>
      <c r="I430" s="11">
        <f>NETWORKDAYS.INTL(E430,H430,11,'Holiday list'!$C$2:$C$76)</f>
        <v>18</v>
      </c>
      <c r="J430" s="1">
        <v>9615</v>
      </c>
      <c r="K430" s="1">
        <v>437.2</v>
      </c>
      <c r="L430" s="1">
        <v>263.33</v>
      </c>
      <c r="M430" s="1">
        <f t="shared" si="21"/>
        <v>4203678</v>
      </c>
      <c r="N430" s="1">
        <f t="shared" si="22"/>
        <v>2531917.9499999997</v>
      </c>
      <c r="O430" s="1">
        <f t="shared" si="23"/>
        <v>1671760.0500000003</v>
      </c>
    </row>
    <row r="431" spans="1:15" ht="36" x14ac:dyDescent="0.55000000000000004">
      <c r="A431" s="1" t="s">
        <v>18</v>
      </c>
      <c r="B431" s="1" t="s">
        <v>34</v>
      </c>
      <c r="C431" s="1" t="s">
        <v>23</v>
      </c>
      <c r="D431" s="1" t="s">
        <v>6</v>
      </c>
      <c r="E431" s="3">
        <v>43999</v>
      </c>
      <c r="F431" s="3">
        <f>WORKDAY.INTL(E431,10,11,'Holiday list'!$C$2:$C$76)</f>
        <v>44012</v>
      </c>
      <c r="G431" s="1">
        <v>576700961</v>
      </c>
      <c r="H431" s="3">
        <v>44035</v>
      </c>
      <c r="I431" s="11">
        <f>NETWORKDAYS.INTL(E431,H431,11,'Holiday list'!$C$2:$C$76)</f>
        <v>31</v>
      </c>
      <c r="J431" s="1">
        <v>7485</v>
      </c>
      <c r="K431" s="1">
        <v>668.27</v>
      </c>
      <c r="L431" s="1">
        <v>502.54</v>
      </c>
      <c r="M431" s="1">
        <f t="shared" si="21"/>
        <v>5002000.95</v>
      </c>
      <c r="N431" s="1">
        <f t="shared" si="22"/>
        <v>3761511.9000000004</v>
      </c>
      <c r="O431" s="1">
        <f t="shared" si="23"/>
        <v>1240489.0499999998</v>
      </c>
    </row>
    <row r="432" spans="1:15" ht="36" x14ac:dyDescent="0.55000000000000004">
      <c r="A432" s="1" t="s">
        <v>31</v>
      </c>
      <c r="B432" s="1" t="s">
        <v>26</v>
      </c>
      <c r="C432" s="1" t="s">
        <v>20</v>
      </c>
      <c r="D432" s="1" t="s">
        <v>5</v>
      </c>
      <c r="E432" s="3">
        <v>44162</v>
      </c>
      <c r="F432" s="3">
        <f>WORKDAY.INTL(E432,10,11,'Holiday list'!$C$2:$C$76)</f>
        <v>44175</v>
      </c>
      <c r="G432" s="1">
        <v>735968816</v>
      </c>
      <c r="H432" s="3">
        <v>44171</v>
      </c>
      <c r="I432" s="11">
        <f>NETWORKDAYS.INTL(E432,H432,11,'Holiday list'!$C$2:$C$76)</f>
        <v>7</v>
      </c>
      <c r="J432" s="1">
        <v>8382</v>
      </c>
      <c r="K432" s="1">
        <v>205.7</v>
      </c>
      <c r="L432" s="1">
        <v>117.11</v>
      </c>
      <c r="M432" s="1">
        <f t="shared" si="21"/>
        <v>1724177.4</v>
      </c>
      <c r="N432" s="1">
        <f t="shared" si="22"/>
        <v>981616.02</v>
      </c>
      <c r="O432" s="1">
        <f t="shared" si="23"/>
        <v>742561.37999999989</v>
      </c>
    </row>
    <row r="433" spans="1:15" ht="36" x14ac:dyDescent="0.55000000000000004">
      <c r="A433" s="1" t="s">
        <v>29</v>
      </c>
      <c r="B433" s="1" t="s">
        <v>33</v>
      </c>
      <c r="C433" s="1" t="s">
        <v>20</v>
      </c>
      <c r="D433" s="1" t="s">
        <v>5</v>
      </c>
      <c r="E433" s="3">
        <v>44081</v>
      </c>
      <c r="F433" s="3">
        <f>WORKDAY.INTL(E433,10,11,'Holiday list'!$C$2:$C$76)</f>
        <v>44092</v>
      </c>
      <c r="G433" s="1">
        <v>303691565</v>
      </c>
      <c r="H433" s="3">
        <v>44123</v>
      </c>
      <c r="I433" s="11">
        <f>NETWORKDAYS.INTL(E433,H433,11,'Holiday list'!$C$2:$C$76)</f>
        <v>34</v>
      </c>
      <c r="J433" s="1">
        <v>7938</v>
      </c>
      <c r="K433" s="1">
        <v>152.58000000000001</v>
      </c>
      <c r="L433" s="1">
        <v>97.44</v>
      </c>
      <c r="M433" s="1">
        <f t="shared" si="21"/>
        <v>1211180.04</v>
      </c>
      <c r="N433" s="1">
        <f t="shared" si="22"/>
        <v>773478.72</v>
      </c>
      <c r="O433" s="1">
        <f t="shared" si="23"/>
        <v>437701.32000000007</v>
      </c>
    </row>
    <row r="434" spans="1:15" ht="36" x14ac:dyDescent="0.55000000000000004">
      <c r="A434" s="1" t="s">
        <v>18</v>
      </c>
      <c r="B434" s="1" t="s">
        <v>30</v>
      </c>
      <c r="C434" s="1" t="s">
        <v>20</v>
      </c>
      <c r="D434" s="1" t="s">
        <v>6</v>
      </c>
      <c r="E434" s="3">
        <v>44005</v>
      </c>
      <c r="F434" s="3">
        <f>WORKDAY.INTL(E434,10,11,'Holiday list'!$C$2:$C$76)</f>
        <v>44016</v>
      </c>
      <c r="G434" s="1">
        <v>556480538</v>
      </c>
      <c r="H434" s="3">
        <v>44050</v>
      </c>
      <c r="I434" s="11">
        <f>NETWORKDAYS.INTL(E434,H434,11,'Holiday list'!$C$2:$C$76)</f>
        <v>37</v>
      </c>
      <c r="J434" s="1">
        <v>3812</v>
      </c>
      <c r="K434" s="1">
        <v>109.28</v>
      </c>
      <c r="L434" s="1">
        <v>35.840000000000003</v>
      </c>
      <c r="M434" s="1">
        <f t="shared" si="21"/>
        <v>416575.36</v>
      </c>
      <c r="N434" s="1">
        <f t="shared" si="22"/>
        <v>136622.08000000002</v>
      </c>
      <c r="O434" s="1">
        <f t="shared" si="23"/>
        <v>279953.27999999997</v>
      </c>
    </row>
    <row r="435" spans="1:15" ht="36" x14ac:dyDescent="0.55000000000000004">
      <c r="A435" s="1" t="s">
        <v>27</v>
      </c>
      <c r="B435" s="1" t="s">
        <v>36</v>
      </c>
      <c r="C435" s="1" t="s">
        <v>20</v>
      </c>
      <c r="D435" s="1" t="s">
        <v>8</v>
      </c>
      <c r="E435" s="3">
        <v>44127</v>
      </c>
      <c r="F435" s="3">
        <f>WORKDAY.INTL(E435,10,11,'Holiday list'!$C$2:$C$76)</f>
        <v>44144</v>
      </c>
      <c r="G435" s="1">
        <v>141259562</v>
      </c>
      <c r="H435" s="3">
        <v>44146</v>
      </c>
      <c r="I435" s="11">
        <f>NETWORKDAYS.INTL(E435,H435,11,'Holiday list'!$C$2:$C$76)</f>
        <v>12</v>
      </c>
      <c r="J435" s="1">
        <v>698</v>
      </c>
      <c r="K435" s="1">
        <v>47.45</v>
      </c>
      <c r="L435" s="1">
        <v>31.79</v>
      </c>
      <c r="M435" s="1">
        <f t="shared" si="21"/>
        <v>33120.1</v>
      </c>
      <c r="N435" s="1">
        <f t="shared" si="22"/>
        <v>22189.42</v>
      </c>
      <c r="O435" s="1">
        <f t="shared" si="23"/>
        <v>10930.68</v>
      </c>
    </row>
    <row r="436" spans="1:15" ht="36" x14ac:dyDescent="0.55000000000000004">
      <c r="A436" s="1" t="s">
        <v>31</v>
      </c>
      <c r="B436" s="1" t="s">
        <v>19</v>
      </c>
      <c r="C436" s="1" t="s">
        <v>20</v>
      </c>
      <c r="D436" s="1" t="s">
        <v>6</v>
      </c>
      <c r="E436" s="3">
        <v>44092</v>
      </c>
      <c r="F436" s="3">
        <f>WORKDAY.INTL(E436,10,11,'Holiday list'!$C$2:$C$76)</f>
        <v>44105</v>
      </c>
      <c r="G436" s="1">
        <v>925264966</v>
      </c>
      <c r="H436" s="3">
        <v>44122</v>
      </c>
      <c r="I436" s="11">
        <f>NETWORKDAYS.INTL(E436,H436,11,'Holiday list'!$C$2:$C$76)</f>
        <v>23</v>
      </c>
      <c r="J436" s="1">
        <v>5320</v>
      </c>
      <c r="K436" s="1">
        <v>437.2</v>
      </c>
      <c r="L436" s="1">
        <v>263.33</v>
      </c>
      <c r="M436" s="1">
        <f t="shared" si="21"/>
        <v>2325904</v>
      </c>
      <c r="N436" s="1">
        <f t="shared" si="22"/>
        <v>1400915.5999999999</v>
      </c>
      <c r="O436" s="1">
        <f t="shared" si="23"/>
        <v>924988.40000000014</v>
      </c>
    </row>
    <row r="437" spans="1:15" ht="36" x14ac:dyDescent="0.55000000000000004">
      <c r="A437" s="1" t="s">
        <v>29</v>
      </c>
      <c r="B437" s="1" t="s">
        <v>35</v>
      </c>
      <c r="C437" s="1" t="s">
        <v>23</v>
      </c>
      <c r="D437" s="1" t="s">
        <v>8</v>
      </c>
      <c r="E437" s="3">
        <v>43854</v>
      </c>
      <c r="F437" s="3">
        <f>WORKDAY.INTL(E437,10,11,'Holiday list'!$C$2:$C$76)</f>
        <v>43868</v>
      </c>
      <c r="G437" s="1">
        <v>346045577</v>
      </c>
      <c r="H437" s="3">
        <v>43881</v>
      </c>
      <c r="I437" s="11">
        <f>NETWORKDAYS.INTL(E437,H437,11,'Holiday list'!$C$2:$C$76)</f>
        <v>19</v>
      </c>
      <c r="J437" s="1">
        <v>1431</v>
      </c>
      <c r="K437" s="1">
        <v>651.21</v>
      </c>
      <c r="L437" s="1">
        <v>524.96</v>
      </c>
      <c r="M437" s="1">
        <f t="shared" si="21"/>
        <v>931881.51</v>
      </c>
      <c r="N437" s="1">
        <f t="shared" si="22"/>
        <v>751217.76</v>
      </c>
      <c r="O437" s="1">
        <f t="shared" si="23"/>
        <v>180663.75</v>
      </c>
    </row>
    <row r="438" spans="1:15" ht="36" x14ac:dyDescent="0.55000000000000004">
      <c r="A438" s="1" t="s">
        <v>27</v>
      </c>
      <c r="B438" s="1" t="s">
        <v>28</v>
      </c>
      <c r="C438" s="1" t="s">
        <v>20</v>
      </c>
      <c r="D438" s="1" t="s">
        <v>8</v>
      </c>
      <c r="E438" s="3">
        <v>43913</v>
      </c>
      <c r="F438" s="3">
        <f>WORKDAY.INTL(E438,10,11,'Holiday list'!$C$2:$C$76)</f>
        <v>43928</v>
      </c>
      <c r="G438" s="1">
        <v>861462724</v>
      </c>
      <c r="H438" s="3">
        <v>43940</v>
      </c>
      <c r="I438" s="11">
        <f>NETWORKDAYS.INTL(E438,H438,11,'Holiday list'!$C$2:$C$76)</f>
        <v>17</v>
      </c>
      <c r="J438" s="1">
        <v>4818</v>
      </c>
      <c r="K438" s="1">
        <v>9.33</v>
      </c>
      <c r="L438" s="1">
        <v>6.92</v>
      </c>
      <c r="M438" s="1">
        <f t="shared" si="21"/>
        <v>44951.94</v>
      </c>
      <c r="N438" s="1">
        <f t="shared" si="22"/>
        <v>33340.559999999998</v>
      </c>
      <c r="O438" s="1">
        <f t="shared" si="23"/>
        <v>11611.380000000005</v>
      </c>
    </row>
    <row r="439" spans="1:15" ht="36" x14ac:dyDescent="0.55000000000000004">
      <c r="A439" s="1" t="s">
        <v>29</v>
      </c>
      <c r="B439" s="1" t="s">
        <v>37</v>
      </c>
      <c r="C439" s="1" t="s">
        <v>23</v>
      </c>
      <c r="D439" s="1" t="s">
        <v>5</v>
      </c>
      <c r="E439" s="3">
        <v>44038</v>
      </c>
      <c r="F439" s="3">
        <f>WORKDAY.INTL(E439,10,11,'Holiday list'!$C$2:$C$76)</f>
        <v>44051</v>
      </c>
      <c r="G439" s="1">
        <v>499690234</v>
      </c>
      <c r="H439" s="3">
        <v>44071</v>
      </c>
      <c r="I439" s="11">
        <f>NETWORKDAYS.INTL(E439,H439,11,'Holiday list'!$C$2:$C$76)</f>
        <v>23</v>
      </c>
      <c r="J439" s="1">
        <v>8299</v>
      </c>
      <c r="K439" s="1">
        <v>81.73</v>
      </c>
      <c r="L439" s="1">
        <v>56.67</v>
      </c>
      <c r="M439" s="1">
        <f t="shared" si="21"/>
        <v>678277.27</v>
      </c>
      <c r="N439" s="1">
        <f t="shared" si="22"/>
        <v>470304.33</v>
      </c>
      <c r="O439" s="1">
        <f t="shared" si="23"/>
        <v>207972.94</v>
      </c>
    </row>
    <row r="440" spans="1:15" ht="36" x14ac:dyDescent="0.55000000000000004">
      <c r="A440" s="1" t="s">
        <v>21</v>
      </c>
      <c r="B440" s="1" t="s">
        <v>30</v>
      </c>
      <c r="C440" s="1" t="s">
        <v>23</v>
      </c>
      <c r="D440" s="1" t="s">
        <v>8</v>
      </c>
      <c r="E440" s="3">
        <v>44124</v>
      </c>
      <c r="F440" s="3">
        <f>WORKDAY.INTL(E440,10,11,'Holiday list'!$C$2:$C$76)</f>
        <v>44142</v>
      </c>
      <c r="G440" s="1">
        <v>509214437</v>
      </c>
      <c r="H440" s="3">
        <v>44137</v>
      </c>
      <c r="I440" s="11">
        <f>NETWORKDAYS.INTL(E440,H440,11,'Holiday list'!$C$2:$C$76)</f>
        <v>7</v>
      </c>
      <c r="J440" s="1">
        <v>6722</v>
      </c>
      <c r="K440" s="1">
        <v>109.28</v>
      </c>
      <c r="L440" s="1">
        <v>35.840000000000003</v>
      </c>
      <c r="M440" s="1">
        <f t="shared" si="21"/>
        <v>734580.16</v>
      </c>
      <c r="N440" s="1">
        <f t="shared" si="22"/>
        <v>240916.48000000001</v>
      </c>
      <c r="O440" s="1">
        <f t="shared" si="23"/>
        <v>493663.68000000005</v>
      </c>
    </row>
    <row r="441" spans="1:15" ht="36" x14ac:dyDescent="0.55000000000000004">
      <c r="A441" s="1" t="s">
        <v>31</v>
      </c>
      <c r="B441" s="1" t="s">
        <v>35</v>
      </c>
      <c r="C441" s="1" t="s">
        <v>23</v>
      </c>
      <c r="D441" s="1" t="s">
        <v>5</v>
      </c>
      <c r="E441" s="3">
        <v>44009</v>
      </c>
      <c r="F441" s="3">
        <f>WORKDAY.INTL(E441,10,11,'Holiday list'!$C$2:$C$76)</f>
        <v>44021</v>
      </c>
      <c r="G441" s="1">
        <v>408834159</v>
      </c>
      <c r="H441" s="3">
        <v>44030</v>
      </c>
      <c r="I441" s="11">
        <f>NETWORKDAYS.INTL(E441,H441,11,'Holiday list'!$C$2:$C$76)</f>
        <v>19</v>
      </c>
      <c r="J441" s="1">
        <v>1968</v>
      </c>
      <c r="K441" s="1">
        <v>651.21</v>
      </c>
      <c r="L441" s="1">
        <v>524.96</v>
      </c>
      <c r="M441" s="1">
        <f t="shared" si="21"/>
        <v>1281581.28</v>
      </c>
      <c r="N441" s="1">
        <f t="shared" si="22"/>
        <v>1033121.28</v>
      </c>
      <c r="O441" s="1">
        <f t="shared" si="23"/>
        <v>248460</v>
      </c>
    </row>
    <row r="442" spans="1:15" ht="36" x14ac:dyDescent="0.55000000000000004">
      <c r="A442" s="1" t="s">
        <v>29</v>
      </c>
      <c r="B442" s="1" t="s">
        <v>36</v>
      </c>
      <c r="C442" s="1" t="s">
        <v>20</v>
      </c>
      <c r="D442" s="1" t="s">
        <v>5</v>
      </c>
      <c r="E442" s="3">
        <v>43925</v>
      </c>
      <c r="F442" s="3">
        <f>WORKDAY.INTL(E442,10,11,'Holiday list'!$C$2:$C$76)</f>
        <v>43943</v>
      </c>
      <c r="G442" s="1">
        <v>237660729</v>
      </c>
      <c r="H442" s="3">
        <v>43951</v>
      </c>
      <c r="I442" s="11">
        <f>NETWORKDAYS.INTL(E442,H442,11,'Holiday list'!$C$2:$C$76)</f>
        <v>18</v>
      </c>
      <c r="J442" s="1">
        <v>7946</v>
      </c>
      <c r="K442" s="1">
        <v>47.45</v>
      </c>
      <c r="L442" s="1">
        <v>31.79</v>
      </c>
      <c r="M442" s="1">
        <f t="shared" si="21"/>
        <v>377037.7</v>
      </c>
      <c r="N442" s="1">
        <f t="shared" si="22"/>
        <v>252603.34</v>
      </c>
      <c r="O442" s="1">
        <f t="shared" si="23"/>
        <v>124434.36000000002</v>
      </c>
    </row>
    <row r="443" spans="1:15" ht="36" x14ac:dyDescent="0.55000000000000004">
      <c r="A443" s="1" t="s">
        <v>29</v>
      </c>
      <c r="B443" s="1" t="s">
        <v>30</v>
      </c>
      <c r="C443" s="1" t="s">
        <v>23</v>
      </c>
      <c r="D443" s="1" t="s">
        <v>6</v>
      </c>
      <c r="E443" s="3">
        <v>44048</v>
      </c>
      <c r="F443" s="3">
        <f>WORKDAY.INTL(E443,10,11,'Holiday list'!$C$2:$C$76)</f>
        <v>44063</v>
      </c>
      <c r="G443" s="1">
        <v>105117976</v>
      </c>
      <c r="H443" s="3">
        <v>44083</v>
      </c>
      <c r="I443" s="11">
        <f>NETWORKDAYS.INTL(E443,H443,11,'Holiday list'!$C$2:$C$76)</f>
        <v>26</v>
      </c>
      <c r="J443" s="1">
        <v>5600</v>
      </c>
      <c r="K443" s="1">
        <v>109.28</v>
      </c>
      <c r="L443" s="1">
        <v>35.840000000000003</v>
      </c>
      <c r="M443" s="1">
        <f t="shared" si="21"/>
        <v>611968</v>
      </c>
      <c r="N443" s="1">
        <f t="shared" si="22"/>
        <v>200704.00000000003</v>
      </c>
      <c r="O443" s="1">
        <f t="shared" si="23"/>
        <v>411264</v>
      </c>
    </row>
    <row r="444" spans="1:15" ht="36" x14ac:dyDescent="0.55000000000000004">
      <c r="A444" s="1" t="s">
        <v>27</v>
      </c>
      <c r="B444" s="1" t="s">
        <v>26</v>
      </c>
      <c r="C444" s="1" t="s">
        <v>20</v>
      </c>
      <c r="D444" s="1" t="s">
        <v>7</v>
      </c>
      <c r="E444" s="3">
        <v>43998</v>
      </c>
      <c r="F444" s="3">
        <f>WORKDAY.INTL(E444,10,11,'Holiday list'!$C$2:$C$76)</f>
        <v>44011</v>
      </c>
      <c r="G444" s="1">
        <v>640942227</v>
      </c>
      <c r="H444" s="3">
        <v>44016</v>
      </c>
      <c r="I444" s="11">
        <f>NETWORKDAYS.INTL(E444,H444,11,'Holiday list'!$C$2:$C$76)</f>
        <v>16</v>
      </c>
      <c r="J444" s="1">
        <v>7903</v>
      </c>
      <c r="K444" s="1">
        <v>205.7</v>
      </c>
      <c r="L444" s="1">
        <v>117.11</v>
      </c>
      <c r="M444" s="1">
        <f t="shared" si="21"/>
        <v>1625647.0999999999</v>
      </c>
      <c r="N444" s="1">
        <f t="shared" si="22"/>
        <v>925520.33</v>
      </c>
      <c r="O444" s="1">
        <f t="shared" si="23"/>
        <v>700126.7699999999</v>
      </c>
    </row>
    <row r="445" spans="1:15" ht="36" x14ac:dyDescent="0.55000000000000004">
      <c r="A445" s="1" t="s">
        <v>25</v>
      </c>
      <c r="B445" s="1" t="s">
        <v>19</v>
      </c>
      <c r="C445" s="1" t="s">
        <v>23</v>
      </c>
      <c r="D445" s="1" t="s">
        <v>7</v>
      </c>
      <c r="E445" s="3">
        <v>43924</v>
      </c>
      <c r="F445" s="3">
        <f>WORKDAY.INTL(E445,10,11,'Holiday list'!$C$2:$C$76)</f>
        <v>43942</v>
      </c>
      <c r="G445" s="1">
        <v>745182311</v>
      </c>
      <c r="H445" s="3">
        <v>43956</v>
      </c>
      <c r="I445" s="11">
        <f>NETWORKDAYS.INTL(E445,H445,11,'Holiday list'!$C$2:$C$76)</f>
        <v>22</v>
      </c>
      <c r="J445" s="1">
        <v>4860</v>
      </c>
      <c r="K445" s="1">
        <v>437.2</v>
      </c>
      <c r="L445" s="1">
        <v>263.33</v>
      </c>
      <c r="M445" s="1">
        <f t="shared" si="21"/>
        <v>2124792</v>
      </c>
      <c r="N445" s="1">
        <f t="shared" si="22"/>
        <v>1279783.7999999998</v>
      </c>
      <c r="O445" s="1">
        <f t="shared" si="23"/>
        <v>845008.20000000019</v>
      </c>
    </row>
    <row r="446" spans="1:15" ht="36" x14ac:dyDescent="0.55000000000000004">
      <c r="A446" s="1" t="s">
        <v>27</v>
      </c>
      <c r="B446" s="1" t="s">
        <v>24</v>
      </c>
      <c r="C446" s="1" t="s">
        <v>20</v>
      </c>
      <c r="D446" s="1" t="s">
        <v>6</v>
      </c>
      <c r="E446" s="3">
        <v>44095</v>
      </c>
      <c r="F446" s="3">
        <f>WORKDAY.INTL(E446,10,11,'Holiday list'!$C$2:$C$76)</f>
        <v>44109</v>
      </c>
      <c r="G446" s="1">
        <v>738199555</v>
      </c>
      <c r="H446" s="3">
        <v>44095</v>
      </c>
      <c r="I446" s="11">
        <f>NETWORKDAYS.INTL(E446,H446,11,'Holiday list'!$C$2:$C$76)</f>
        <v>1</v>
      </c>
      <c r="J446" s="1">
        <v>8508</v>
      </c>
      <c r="K446" s="1">
        <v>255.28</v>
      </c>
      <c r="L446" s="1">
        <v>159.41999999999999</v>
      </c>
      <c r="M446" s="1">
        <f t="shared" si="21"/>
        <v>2171922.2400000002</v>
      </c>
      <c r="N446" s="1">
        <f t="shared" si="22"/>
        <v>1356345.3599999999</v>
      </c>
      <c r="O446" s="1">
        <f t="shared" si="23"/>
        <v>815576.88000000035</v>
      </c>
    </row>
    <row r="447" spans="1:15" ht="36" x14ac:dyDescent="0.55000000000000004">
      <c r="A447" s="1" t="s">
        <v>27</v>
      </c>
      <c r="B447" s="1" t="s">
        <v>33</v>
      </c>
      <c r="C447" s="1" t="s">
        <v>23</v>
      </c>
      <c r="D447" s="1" t="s">
        <v>7</v>
      </c>
      <c r="E447" s="3">
        <v>44051</v>
      </c>
      <c r="F447" s="3">
        <f>WORKDAY.INTL(E447,10,11,'Holiday list'!$C$2:$C$76)</f>
        <v>44068</v>
      </c>
      <c r="G447" s="1">
        <v>110667788</v>
      </c>
      <c r="H447" s="3">
        <v>44084</v>
      </c>
      <c r="I447" s="11">
        <f>NETWORKDAYS.INTL(E447,H447,11,'Holiday list'!$C$2:$C$76)</f>
        <v>24</v>
      </c>
      <c r="J447" s="1">
        <v>7913</v>
      </c>
      <c r="K447" s="1">
        <v>152.58000000000001</v>
      </c>
      <c r="L447" s="1">
        <v>97.44</v>
      </c>
      <c r="M447" s="1">
        <f t="shared" si="21"/>
        <v>1207365.54</v>
      </c>
      <c r="N447" s="1">
        <f t="shared" si="22"/>
        <v>771042.72</v>
      </c>
      <c r="O447" s="1">
        <f t="shared" si="23"/>
        <v>436322.82000000007</v>
      </c>
    </row>
    <row r="448" spans="1:15" ht="36" x14ac:dyDescent="0.55000000000000004">
      <c r="A448" s="1" t="s">
        <v>27</v>
      </c>
      <c r="B448" s="1" t="s">
        <v>35</v>
      </c>
      <c r="C448" s="1" t="s">
        <v>23</v>
      </c>
      <c r="D448" s="1" t="s">
        <v>6</v>
      </c>
      <c r="E448" s="3">
        <v>44031</v>
      </c>
      <c r="F448" s="3">
        <f>WORKDAY.INTL(E448,10,11,'Holiday list'!$C$2:$C$76)</f>
        <v>44042</v>
      </c>
      <c r="G448" s="1">
        <v>673573338</v>
      </c>
      <c r="H448" s="3">
        <v>44032</v>
      </c>
      <c r="I448" s="11">
        <f>NETWORKDAYS.INTL(E448,H448,11,'Holiday list'!$C$2:$C$76)</f>
        <v>1</v>
      </c>
      <c r="J448" s="1">
        <v>4174</v>
      </c>
      <c r="K448" s="1">
        <v>651.21</v>
      </c>
      <c r="L448" s="1">
        <v>524.96</v>
      </c>
      <c r="M448" s="1">
        <f t="shared" si="21"/>
        <v>2718150.54</v>
      </c>
      <c r="N448" s="1">
        <f t="shared" si="22"/>
        <v>2191183.04</v>
      </c>
      <c r="O448" s="1">
        <f t="shared" si="23"/>
        <v>526967.5</v>
      </c>
    </row>
    <row r="449" spans="1:15" ht="36" x14ac:dyDescent="0.55000000000000004">
      <c r="A449" s="1" t="s">
        <v>18</v>
      </c>
      <c r="B449" s="1" t="s">
        <v>33</v>
      </c>
      <c r="C449" s="1" t="s">
        <v>20</v>
      </c>
      <c r="D449" s="1" t="s">
        <v>8</v>
      </c>
      <c r="E449" s="3">
        <v>44069</v>
      </c>
      <c r="F449" s="3">
        <f>WORKDAY.INTL(E449,10,11,'Holiday list'!$C$2:$C$76)</f>
        <v>44082</v>
      </c>
      <c r="G449" s="1">
        <v>708215034</v>
      </c>
      <c r="H449" s="3">
        <v>44087</v>
      </c>
      <c r="I449" s="11">
        <f>NETWORKDAYS.INTL(E449,H449,11,'Holiday list'!$C$2:$C$76)</f>
        <v>15</v>
      </c>
      <c r="J449" s="1">
        <v>5421</v>
      </c>
      <c r="K449" s="1">
        <v>152.58000000000001</v>
      </c>
      <c r="L449" s="1">
        <v>97.44</v>
      </c>
      <c r="M449" s="1">
        <f t="shared" si="21"/>
        <v>827136.18</v>
      </c>
      <c r="N449" s="1">
        <f t="shared" si="22"/>
        <v>528222.24</v>
      </c>
      <c r="O449" s="1">
        <f t="shared" si="23"/>
        <v>298913.94000000006</v>
      </c>
    </row>
    <row r="450" spans="1:15" ht="36" x14ac:dyDescent="0.55000000000000004">
      <c r="A450" s="1" t="s">
        <v>32</v>
      </c>
      <c r="B450" s="1" t="s">
        <v>34</v>
      </c>
      <c r="C450" s="1" t="s">
        <v>23</v>
      </c>
      <c r="D450" s="1" t="s">
        <v>5</v>
      </c>
      <c r="E450" s="3">
        <v>44005</v>
      </c>
      <c r="F450" s="3">
        <f>WORKDAY.INTL(E450,10,11,'Holiday list'!$C$2:$C$76)</f>
        <v>44016</v>
      </c>
      <c r="G450" s="1">
        <v>816204202</v>
      </c>
      <c r="H450" s="3">
        <v>44013</v>
      </c>
      <c r="I450" s="11">
        <f>NETWORKDAYS.INTL(E450,H450,11,'Holiday list'!$C$2:$C$76)</f>
        <v>7</v>
      </c>
      <c r="J450" s="1">
        <v>1816</v>
      </c>
      <c r="K450" s="1">
        <v>668.27</v>
      </c>
      <c r="L450" s="1">
        <v>502.54</v>
      </c>
      <c r="M450" s="1">
        <f t="shared" si="21"/>
        <v>1213578.32</v>
      </c>
      <c r="N450" s="1">
        <f t="shared" si="22"/>
        <v>912612.64</v>
      </c>
      <c r="O450" s="1">
        <f t="shared" si="23"/>
        <v>300965.68000000005</v>
      </c>
    </row>
    <row r="451" spans="1:15" ht="36" x14ac:dyDescent="0.55000000000000004">
      <c r="A451" s="1" t="s">
        <v>29</v>
      </c>
      <c r="B451" s="1" t="s">
        <v>36</v>
      </c>
      <c r="C451" s="1" t="s">
        <v>20</v>
      </c>
      <c r="D451" s="1" t="s">
        <v>7</v>
      </c>
      <c r="E451" s="3">
        <v>44155</v>
      </c>
      <c r="F451" s="3">
        <f>WORKDAY.INTL(E451,10,11,'Holiday list'!$C$2:$C$76)</f>
        <v>44169</v>
      </c>
      <c r="G451" s="1">
        <v>769464671</v>
      </c>
      <c r="H451" s="3">
        <v>44189</v>
      </c>
      <c r="I451" s="11">
        <f>NETWORKDAYS.INTL(E451,H451,11,'Holiday list'!$C$2:$C$76)</f>
        <v>23</v>
      </c>
      <c r="J451" s="1">
        <v>550</v>
      </c>
      <c r="K451" s="1">
        <v>47.45</v>
      </c>
      <c r="L451" s="1">
        <v>31.79</v>
      </c>
      <c r="M451" s="1">
        <f t="shared" si="21"/>
        <v>26097.5</v>
      </c>
      <c r="N451" s="1">
        <f t="shared" si="22"/>
        <v>17484.5</v>
      </c>
      <c r="O451" s="1">
        <f t="shared" si="23"/>
        <v>8613</v>
      </c>
    </row>
    <row r="452" spans="1:15" ht="36" x14ac:dyDescent="0.55000000000000004">
      <c r="A452" s="1" t="s">
        <v>25</v>
      </c>
      <c r="B452" s="1" t="s">
        <v>36</v>
      </c>
      <c r="C452" s="1" t="s">
        <v>20</v>
      </c>
      <c r="D452" s="1" t="s">
        <v>7</v>
      </c>
      <c r="E452" s="3">
        <v>43964</v>
      </c>
      <c r="F452" s="3">
        <f>WORKDAY.INTL(E452,10,11,'Holiday list'!$C$2:$C$76)</f>
        <v>43978</v>
      </c>
      <c r="G452" s="1">
        <v>860232770</v>
      </c>
      <c r="H452" s="3">
        <v>43986</v>
      </c>
      <c r="I452" s="11">
        <f>NETWORKDAYS.INTL(E452,H452,11,'Holiday list'!$C$2:$C$76)</f>
        <v>18</v>
      </c>
      <c r="J452" s="1">
        <v>848</v>
      </c>
      <c r="K452" s="1">
        <v>47.45</v>
      </c>
      <c r="L452" s="1">
        <v>31.79</v>
      </c>
      <c r="M452" s="1">
        <f t="shared" si="21"/>
        <v>40237.600000000006</v>
      </c>
      <c r="N452" s="1">
        <f t="shared" si="22"/>
        <v>26957.919999999998</v>
      </c>
      <c r="O452" s="1">
        <f t="shared" si="23"/>
        <v>13279.680000000008</v>
      </c>
    </row>
    <row r="453" spans="1:15" ht="36" x14ac:dyDescent="0.55000000000000004">
      <c r="A453" s="1" t="s">
        <v>21</v>
      </c>
      <c r="B453" s="1" t="s">
        <v>37</v>
      </c>
      <c r="C453" s="1" t="s">
        <v>20</v>
      </c>
      <c r="D453" s="1" t="s">
        <v>6</v>
      </c>
      <c r="E453" s="3">
        <v>44028</v>
      </c>
      <c r="F453" s="3">
        <f>WORKDAY.INTL(E453,10,11,'Holiday list'!$C$2:$C$76)</f>
        <v>44040</v>
      </c>
      <c r="G453" s="1">
        <v>551057326</v>
      </c>
      <c r="H453" s="3">
        <v>44065</v>
      </c>
      <c r="I453" s="11">
        <f>NETWORKDAYS.INTL(E453,H453,11,'Holiday list'!$C$2:$C$76)</f>
        <v>27</v>
      </c>
      <c r="J453" s="1">
        <v>8963</v>
      </c>
      <c r="K453" s="1">
        <v>81.73</v>
      </c>
      <c r="L453" s="1">
        <v>56.67</v>
      </c>
      <c r="M453" s="1">
        <f t="shared" si="21"/>
        <v>732545.99</v>
      </c>
      <c r="N453" s="1">
        <f t="shared" si="22"/>
        <v>507933.21</v>
      </c>
      <c r="O453" s="1">
        <f t="shared" si="23"/>
        <v>224612.77999999997</v>
      </c>
    </row>
    <row r="454" spans="1:15" ht="36" x14ac:dyDescent="0.55000000000000004">
      <c r="A454" s="1" t="s">
        <v>29</v>
      </c>
      <c r="B454" s="1" t="s">
        <v>19</v>
      </c>
      <c r="C454" s="1" t="s">
        <v>23</v>
      </c>
      <c r="D454" s="1" t="s">
        <v>6</v>
      </c>
      <c r="E454" s="3">
        <v>43972</v>
      </c>
      <c r="F454" s="3">
        <f>WORKDAY.INTL(E454,10,11,'Holiday list'!$C$2:$C$76)</f>
        <v>43986</v>
      </c>
      <c r="G454" s="1">
        <v>724799668</v>
      </c>
      <c r="H454" s="3">
        <v>43978</v>
      </c>
      <c r="I454" s="11">
        <f>NETWORKDAYS.INTL(E454,H454,11,'Holiday list'!$C$2:$C$76)</f>
        <v>4</v>
      </c>
      <c r="J454" s="1">
        <v>3183</v>
      </c>
      <c r="K454" s="1">
        <v>437.2</v>
      </c>
      <c r="L454" s="1">
        <v>263.33</v>
      </c>
      <c r="M454" s="1">
        <f t="shared" si="21"/>
        <v>1391607.5999999999</v>
      </c>
      <c r="N454" s="1">
        <f t="shared" si="22"/>
        <v>838179.3899999999</v>
      </c>
      <c r="O454" s="1">
        <f t="shared" si="23"/>
        <v>553428.21</v>
      </c>
    </row>
    <row r="455" spans="1:15" ht="36" x14ac:dyDescent="0.55000000000000004">
      <c r="A455" s="1" t="s">
        <v>32</v>
      </c>
      <c r="B455" s="1" t="s">
        <v>19</v>
      </c>
      <c r="C455" s="1" t="s">
        <v>20</v>
      </c>
      <c r="D455" s="1" t="s">
        <v>8</v>
      </c>
      <c r="E455" s="3">
        <v>43943</v>
      </c>
      <c r="F455" s="3">
        <f>WORKDAY.INTL(E455,10,11,'Holiday list'!$C$2:$C$76)</f>
        <v>43956</v>
      </c>
      <c r="G455" s="1">
        <v>534633624</v>
      </c>
      <c r="H455" s="3">
        <v>43990</v>
      </c>
      <c r="I455" s="11">
        <f>NETWORKDAYS.INTL(E455,H455,11,'Holiday list'!$C$2:$C$76)</f>
        <v>37</v>
      </c>
      <c r="J455" s="1">
        <v>8825</v>
      </c>
      <c r="K455" s="1">
        <v>437.2</v>
      </c>
      <c r="L455" s="1">
        <v>263.33</v>
      </c>
      <c r="M455" s="1">
        <f t="shared" si="21"/>
        <v>3858290</v>
      </c>
      <c r="N455" s="1">
        <f t="shared" si="22"/>
        <v>2323887.25</v>
      </c>
      <c r="O455" s="1">
        <f t="shared" si="23"/>
        <v>1534402.75</v>
      </c>
    </row>
    <row r="456" spans="1:15" ht="36" x14ac:dyDescent="0.55000000000000004">
      <c r="A456" s="1" t="s">
        <v>27</v>
      </c>
      <c r="B456" s="1" t="s">
        <v>36</v>
      </c>
      <c r="C456" s="1" t="s">
        <v>20</v>
      </c>
      <c r="D456" s="1" t="s">
        <v>8</v>
      </c>
      <c r="E456" s="3">
        <v>44057</v>
      </c>
      <c r="F456" s="3">
        <f>WORKDAY.INTL(E456,10,11,'Holiday list'!$C$2:$C$76)</f>
        <v>44071</v>
      </c>
      <c r="G456" s="1">
        <v>554045522</v>
      </c>
      <c r="H456" s="3">
        <v>44094</v>
      </c>
      <c r="I456" s="11">
        <f>NETWORKDAYS.INTL(E456,H456,11,'Holiday list'!$C$2:$C$76)</f>
        <v>29</v>
      </c>
      <c r="J456" s="1">
        <v>3237</v>
      </c>
      <c r="K456" s="1">
        <v>47.45</v>
      </c>
      <c r="L456" s="1">
        <v>31.79</v>
      </c>
      <c r="M456" s="1">
        <f t="shared" si="21"/>
        <v>153595.65000000002</v>
      </c>
      <c r="N456" s="1">
        <f t="shared" si="22"/>
        <v>102904.23</v>
      </c>
      <c r="O456" s="1">
        <f t="shared" si="23"/>
        <v>50691.420000000027</v>
      </c>
    </row>
    <row r="457" spans="1:15" ht="36" x14ac:dyDescent="0.55000000000000004">
      <c r="A457" s="1" t="s">
        <v>29</v>
      </c>
      <c r="B457" s="1" t="s">
        <v>30</v>
      </c>
      <c r="C457" s="1" t="s">
        <v>23</v>
      </c>
      <c r="D457" s="1" t="s">
        <v>6</v>
      </c>
      <c r="E457" s="3">
        <v>43907</v>
      </c>
      <c r="F457" s="3">
        <f>WORKDAY.INTL(E457,10,11,'Holiday list'!$C$2:$C$76)</f>
        <v>43921</v>
      </c>
      <c r="G457" s="1">
        <v>526834189</v>
      </c>
      <c r="H457" s="3">
        <v>43953</v>
      </c>
      <c r="I457" s="11">
        <f>NETWORKDAYS.INTL(E457,H457,11,'Holiday list'!$C$2:$C$76)</f>
        <v>32</v>
      </c>
      <c r="J457" s="1">
        <v>799</v>
      </c>
      <c r="K457" s="1">
        <v>109.28</v>
      </c>
      <c r="L457" s="1">
        <v>35.840000000000003</v>
      </c>
      <c r="M457" s="1">
        <f t="shared" si="21"/>
        <v>87314.72</v>
      </c>
      <c r="N457" s="1">
        <f t="shared" si="22"/>
        <v>28636.160000000003</v>
      </c>
      <c r="O457" s="1">
        <f t="shared" si="23"/>
        <v>58678.559999999998</v>
      </c>
    </row>
    <row r="458" spans="1:15" ht="36" x14ac:dyDescent="0.55000000000000004">
      <c r="A458" s="1" t="s">
        <v>27</v>
      </c>
      <c r="B458" s="1" t="s">
        <v>34</v>
      </c>
      <c r="C458" s="1" t="s">
        <v>23</v>
      </c>
      <c r="D458" s="1" t="s">
        <v>6</v>
      </c>
      <c r="E458" s="3">
        <v>44049</v>
      </c>
      <c r="F458" s="3">
        <f>WORKDAY.INTL(E458,10,11,'Holiday list'!$C$2:$C$76)</f>
        <v>44064</v>
      </c>
      <c r="G458" s="1">
        <v>717110955</v>
      </c>
      <c r="H458" s="3">
        <v>44052</v>
      </c>
      <c r="I458" s="11">
        <f>NETWORKDAYS.INTL(E458,H458,11,'Holiday list'!$C$2:$C$76)</f>
        <v>3</v>
      </c>
      <c r="J458" s="1">
        <v>7922</v>
      </c>
      <c r="K458" s="1">
        <v>668.27</v>
      </c>
      <c r="L458" s="1">
        <v>502.54</v>
      </c>
      <c r="M458" s="1">
        <f t="shared" si="21"/>
        <v>5294034.9399999995</v>
      </c>
      <c r="N458" s="1">
        <f t="shared" si="22"/>
        <v>3981121.8800000004</v>
      </c>
      <c r="O458" s="1">
        <f t="shared" si="23"/>
        <v>1312913.0599999991</v>
      </c>
    </row>
    <row r="459" spans="1:15" ht="36" x14ac:dyDescent="0.55000000000000004">
      <c r="A459" s="1" t="s">
        <v>27</v>
      </c>
      <c r="B459" s="1" t="s">
        <v>24</v>
      </c>
      <c r="C459" s="1" t="s">
        <v>20</v>
      </c>
      <c r="D459" s="1" t="s">
        <v>7</v>
      </c>
      <c r="E459" s="3">
        <v>43886</v>
      </c>
      <c r="F459" s="3">
        <f>WORKDAY.INTL(E459,10,11,'Holiday list'!$C$2:$C$76)</f>
        <v>43897</v>
      </c>
      <c r="G459" s="1">
        <v>559299647</v>
      </c>
      <c r="H459" s="3">
        <v>43916</v>
      </c>
      <c r="I459" s="11">
        <f>NETWORKDAYS.INTL(E459,H459,11,'Holiday list'!$C$2:$C$76)</f>
        <v>23</v>
      </c>
      <c r="J459" s="1">
        <v>8049</v>
      </c>
      <c r="K459" s="1">
        <v>255.28</v>
      </c>
      <c r="L459" s="1">
        <v>159.41999999999999</v>
      </c>
      <c r="M459" s="1">
        <f t="shared" si="21"/>
        <v>2054748.72</v>
      </c>
      <c r="N459" s="1">
        <f t="shared" si="22"/>
        <v>1283171.5799999998</v>
      </c>
      <c r="O459" s="1">
        <f t="shared" si="23"/>
        <v>771577.14000000013</v>
      </c>
    </row>
    <row r="460" spans="1:15" ht="36" x14ac:dyDescent="0.55000000000000004">
      <c r="A460" s="1" t="s">
        <v>21</v>
      </c>
      <c r="B460" s="1" t="s">
        <v>38</v>
      </c>
      <c r="C460" s="1" t="s">
        <v>23</v>
      </c>
      <c r="D460" s="1" t="s">
        <v>5</v>
      </c>
      <c r="E460" s="3">
        <v>43896</v>
      </c>
      <c r="F460" s="3">
        <f>WORKDAY.INTL(E460,10,11,'Holiday list'!$C$2:$C$76)</f>
        <v>43911</v>
      </c>
      <c r="G460" s="1">
        <v>908136594</v>
      </c>
      <c r="H460" s="3">
        <v>43900</v>
      </c>
      <c r="I460" s="11">
        <f>NETWORKDAYS.INTL(E460,H460,11,'Holiday list'!$C$2:$C$76)</f>
        <v>2</v>
      </c>
      <c r="J460" s="1">
        <v>6654</v>
      </c>
      <c r="K460" s="1">
        <v>421.89</v>
      </c>
      <c r="L460" s="1">
        <v>364.69</v>
      </c>
      <c r="M460" s="1">
        <f t="shared" si="21"/>
        <v>2807256.06</v>
      </c>
      <c r="N460" s="1">
        <f t="shared" si="22"/>
        <v>2426647.2599999998</v>
      </c>
      <c r="O460" s="1">
        <f t="shared" si="23"/>
        <v>380608.80000000028</v>
      </c>
    </row>
    <row r="461" spans="1:15" ht="36" x14ac:dyDescent="0.55000000000000004">
      <c r="A461" s="1" t="s">
        <v>18</v>
      </c>
      <c r="B461" s="1" t="s">
        <v>35</v>
      </c>
      <c r="C461" s="1" t="s">
        <v>20</v>
      </c>
      <c r="D461" s="1" t="s">
        <v>5</v>
      </c>
      <c r="E461" s="3">
        <v>44179</v>
      </c>
      <c r="F461" s="3">
        <f>WORKDAY.INTL(E461,10,11,'Holiday list'!$C$2:$C$76)</f>
        <v>44195</v>
      </c>
      <c r="G461" s="1">
        <v>888670623</v>
      </c>
      <c r="H461" s="3">
        <v>44181</v>
      </c>
      <c r="I461" s="11">
        <f>NETWORKDAYS.INTL(E461,H461,11,'Holiday list'!$C$2:$C$76)</f>
        <v>3</v>
      </c>
      <c r="J461" s="1">
        <v>6240</v>
      </c>
      <c r="K461" s="1">
        <v>651.21</v>
      </c>
      <c r="L461" s="1">
        <v>524.96</v>
      </c>
      <c r="M461" s="1">
        <f t="shared" si="21"/>
        <v>4063550.4000000004</v>
      </c>
      <c r="N461" s="1">
        <f t="shared" si="22"/>
        <v>3275750.4000000004</v>
      </c>
      <c r="O461" s="1">
        <f t="shared" si="23"/>
        <v>787800</v>
      </c>
    </row>
    <row r="462" spans="1:15" ht="36" x14ac:dyDescent="0.55000000000000004">
      <c r="A462" s="1" t="s">
        <v>29</v>
      </c>
      <c r="B462" s="1" t="s">
        <v>35</v>
      </c>
      <c r="C462" s="1" t="s">
        <v>20</v>
      </c>
      <c r="D462" s="1" t="s">
        <v>6</v>
      </c>
      <c r="E462" s="3">
        <v>43871</v>
      </c>
      <c r="F462" s="3">
        <f>WORKDAY.INTL(E462,10,11,'Holiday list'!$C$2:$C$76)</f>
        <v>43887</v>
      </c>
      <c r="G462" s="1">
        <v>146263062</v>
      </c>
      <c r="H462" s="3">
        <v>43877</v>
      </c>
      <c r="I462" s="11">
        <f>NETWORKDAYS.INTL(E462,H462,11,'Holiday list'!$C$2:$C$76)</f>
        <v>5</v>
      </c>
      <c r="J462" s="1">
        <v>1345</v>
      </c>
      <c r="K462" s="1">
        <v>651.21</v>
      </c>
      <c r="L462" s="1">
        <v>524.96</v>
      </c>
      <c r="M462" s="1">
        <f t="shared" si="21"/>
        <v>875877.45000000007</v>
      </c>
      <c r="N462" s="1">
        <f t="shared" si="22"/>
        <v>706071.20000000007</v>
      </c>
      <c r="O462" s="1">
        <f t="shared" si="23"/>
        <v>169806.25</v>
      </c>
    </row>
    <row r="463" spans="1:15" ht="36" x14ac:dyDescent="0.55000000000000004">
      <c r="A463" s="1" t="s">
        <v>25</v>
      </c>
      <c r="B463" s="1" t="s">
        <v>35</v>
      </c>
      <c r="C463" s="1" t="s">
        <v>20</v>
      </c>
      <c r="D463" s="1" t="s">
        <v>7</v>
      </c>
      <c r="E463" s="3">
        <v>44094</v>
      </c>
      <c r="F463" s="3">
        <f>WORKDAY.INTL(E463,10,11,'Holiday list'!$C$2:$C$76)</f>
        <v>44107</v>
      </c>
      <c r="G463" s="1">
        <v>196587741</v>
      </c>
      <c r="H463" s="3">
        <v>44132</v>
      </c>
      <c r="I463" s="11">
        <f>NETWORKDAYS.INTL(E463,H463,11,'Holiday list'!$C$2:$C$76)</f>
        <v>27</v>
      </c>
      <c r="J463" s="1">
        <v>3536</v>
      </c>
      <c r="K463" s="1">
        <v>651.21</v>
      </c>
      <c r="L463" s="1">
        <v>524.96</v>
      </c>
      <c r="M463" s="1">
        <f t="shared" si="21"/>
        <v>2302678.56</v>
      </c>
      <c r="N463" s="1">
        <f t="shared" si="22"/>
        <v>1856258.56</v>
      </c>
      <c r="O463" s="1">
        <f t="shared" si="23"/>
        <v>446420</v>
      </c>
    </row>
    <row r="464" spans="1:15" ht="36" x14ac:dyDescent="0.55000000000000004">
      <c r="A464" s="1" t="s">
        <v>31</v>
      </c>
      <c r="B464" s="1" t="s">
        <v>24</v>
      </c>
      <c r="C464" s="1" t="s">
        <v>23</v>
      </c>
      <c r="D464" s="1" t="s">
        <v>5</v>
      </c>
      <c r="E464" s="3">
        <v>43951</v>
      </c>
      <c r="F464" s="3">
        <f>WORKDAY.INTL(E464,10,11,'Holiday list'!$C$2:$C$76)</f>
        <v>43965</v>
      </c>
      <c r="G464" s="1">
        <v>375630986</v>
      </c>
      <c r="H464" s="3">
        <v>43984</v>
      </c>
      <c r="I464" s="11">
        <f>NETWORKDAYS.INTL(E464,H464,11,'Holiday list'!$C$2:$C$76)</f>
        <v>25</v>
      </c>
      <c r="J464" s="1">
        <v>6411</v>
      </c>
      <c r="K464" s="1">
        <v>255.28</v>
      </c>
      <c r="L464" s="1">
        <v>159.41999999999999</v>
      </c>
      <c r="M464" s="1">
        <f t="shared" si="21"/>
        <v>1636600.08</v>
      </c>
      <c r="N464" s="1">
        <f t="shared" si="22"/>
        <v>1022041.6199999999</v>
      </c>
      <c r="O464" s="1">
        <f t="shared" si="23"/>
        <v>614558.4600000002</v>
      </c>
    </row>
    <row r="465" spans="1:15" ht="36" x14ac:dyDescent="0.55000000000000004">
      <c r="A465" s="1" t="s">
        <v>29</v>
      </c>
      <c r="B465" s="1" t="s">
        <v>36</v>
      </c>
      <c r="C465" s="1" t="s">
        <v>20</v>
      </c>
      <c r="D465" s="1" t="s">
        <v>8</v>
      </c>
      <c r="E465" s="3">
        <v>44007</v>
      </c>
      <c r="F465" s="3">
        <f>WORKDAY.INTL(E465,10,11,'Holiday list'!$C$2:$C$76)</f>
        <v>44019</v>
      </c>
      <c r="G465" s="1">
        <v>989691627</v>
      </c>
      <c r="H465" s="3">
        <v>44022</v>
      </c>
      <c r="I465" s="11">
        <f>NETWORKDAYS.INTL(E465,H465,11,'Holiday list'!$C$2:$C$76)</f>
        <v>14</v>
      </c>
      <c r="J465" s="1">
        <v>600</v>
      </c>
      <c r="K465" s="1">
        <v>47.45</v>
      </c>
      <c r="L465" s="1">
        <v>31.79</v>
      </c>
      <c r="M465" s="1">
        <f t="shared" si="21"/>
        <v>28470</v>
      </c>
      <c r="N465" s="1">
        <f t="shared" si="22"/>
        <v>19074</v>
      </c>
      <c r="O465" s="1">
        <f t="shared" si="23"/>
        <v>9396</v>
      </c>
    </row>
    <row r="466" spans="1:15" ht="36" x14ac:dyDescent="0.55000000000000004">
      <c r="A466" s="1" t="s">
        <v>29</v>
      </c>
      <c r="B466" s="1" t="s">
        <v>34</v>
      </c>
      <c r="C466" s="1" t="s">
        <v>20</v>
      </c>
      <c r="D466" s="1" t="s">
        <v>8</v>
      </c>
      <c r="E466" s="3">
        <v>44016</v>
      </c>
      <c r="F466" s="3">
        <f>WORKDAY.INTL(E466,10,11,'Holiday list'!$C$2:$C$76)</f>
        <v>44028</v>
      </c>
      <c r="G466" s="1">
        <v>165380990</v>
      </c>
      <c r="H466" s="3">
        <v>44039</v>
      </c>
      <c r="I466" s="11">
        <f>NETWORKDAYS.INTL(E466,H466,11,'Holiday list'!$C$2:$C$76)</f>
        <v>20</v>
      </c>
      <c r="J466" s="1">
        <v>8765</v>
      </c>
      <c r="K466" s="1">
        <v>668.27</v>
      </c>
      <c r="L466" s="1">
        <v>502.54</v>
      </c>
      <c r="M466" s="1">
        <f t="shared" si="21"/>
        <v>5857386.5499999998</v>
      </c>
      <c r="N466" s="1">
        <f t="shared" si="22"/>
        <v>4404763.1000000006</v>
      </c>
      <c r="O466" s="1">
        <f t="shared" si="23"/>
        <v>1452623.4499999993</v>
      </c>
    </row>
    <row r="467" spans="1:15" ht="36" x14ac:dyDescent="0.55000000000000004">
      <c r="A467" s="1" t="s">
        <v>31</v>
      </c>
      <c r="B467" s="1" t="s">
        <v>33</v>
      </c>
      <c r="C467" s="1" t="s">
        <v>23</v>
      </c>
      <c r="D467" s="1" t="s">
        <v>6</v>
      </c>
      <c r="E467" s="3">
        <v>44095</v>
      </c>
      <c r="F467" s="3">
        <f>WORKDAY.INTL(E467,10,11,'Holiday list'!$C$2:$C$76)</f>
        <v>44109</v>
      </c>
      <c r="G467" s="1">
        <v>599622905</v>
      </c>
      <c r="H467" s="3">
        <v>44126</v>
      </c>
      <c r="I467" s="11">
        <f>NETWORKDAYS.INTL(E467,H467,11,'Holiday list'!$C$2:$C$76)</f>
        <v>24</v>
      </c>
      <c r="J467" s="1">
        <v>597</v>
      </c>
      <c r="K467" s="1">
        <v>152.58000000000001</v>
      </c>
      <c r="L467" s="1">
        <v>97.44</v>
      </c>
      <c r="M467" s="1">
        <f t="shared" si="21"/>
        <v>91090.260000000009</v>
      </c>
      <c r="N467" s="1">
        <f t="shared" si="22"/>
        <v>58171.68</v>
      </c>
      <c r="O467" s="1">
        <f t="shared" si="23"/>
        <v>32918.580000000009</v>
      </c>
    </row>
    <row r="468" spans="1:15" ht="36" x14ac:dyDescent="0.55000000000000004">
      <c r="A468" s="1" t="s">
        <v>18</v>
      </c>
      <c r="B468" s="1" t="s">
        <v>38</v>
      </c>
      <c r="C468" s="1" t="s">
        <v>20</v>
      </c>
      <c r="D468" s="1" t="s">
        <v>5</v>
      </c>
      <c r="E468" s="3">
        <v>44076</v>
      </c>
      <c r="F468" s="3">
        <f>WORKDAY.INTL(E468,10,11,'Holiday list'!$C$2:$C$76)</f>
        <v>44088</v>
      </c>
      <c r="G468" s="1">
        <v>183022201</v>
      </c>
      <c r="H468" s="3">
        <v>44119</v>
      </c>
      <c r="I468" s="11">
        <f>NETWORKDAYS.INTL(E468,H468,11,'Holiday list'!$C$2:$C$76)</f>
        <v>36</v>
      </c>
      <c r="J468" s="1">
        <v>9191</v>
      </c>
      <c r="K468" s="1">
        <v>421.89</v>
      </c>
      <c r="L468" s="1">
        <v>364.69</v>
      </c>
      <c r="M468" s="1">
        <f t="shared" si="21"/>
        <v>3877590.9899999998</v>
      </c>
      <c r="N468" s="1">
        <f t="shared" si="22"/>
        <v>3351865.79</v>
      </c>
      <c r="O468" s="1">
        <f t="shared" si="23"/>
        <v>525725.19999999972</v>
      </c>
    </row>
    <row r="469" spans="1:15" ht="36" x14ac:dyDescent="0.55000000000000004">
      <c r="A469" s="1" t="s">
        <v>29</v>
      </c>
      <c r="B469" s="1" t="s">
        <v>37</v>
      </c>
      <c r="C469" s="1" t="s">
        <v>23</v>
      </c>
      <c r="D469" s="1" t="s">
        <v>7</v>
      </c>
      <c r="E469" s="3">
        <v>43911</v>
      </c>
      <c r="F469" s="3">
        <f>WORKDAY.INTL(E469,10,11,'Holiday list'!$C$2:$C$76)</f>
        <v>43925</v>
      </c>
      <c r="G469" s="1">
        <v>127589738</v>
      </c>
      <c r="H469" s="3">
        <v>43923</v>
      </c>
      <c r="I469" s="11">
        <f>NETWORKDAYS.INTL(E469,H469,11,'Holiday list'!$C$2:$C$76)</f>
        <v>9</v>
      </c>
      <c r="J469" s="1">
        <v>5494</v>
      </c>
      <c r="K469" s="1">
        <v>81.73</v>
      </c>
      <c r="L469" s="1">
        <v>56.67</v>
      </c>
      <c r="M469" s="1">
        <f t="shared" si="21"/>
        <v>449024.62</v>
      </c>
      <c r="N469" s="1">
        <f t="shared" si="22"/>
        <v>311344.98</v>
      </c>
      <c r="O469" s="1">
        <f t="shared" si="23"/>
        <v>137679.64000000001</v>
      </c>
    </row>
    <row r="470" spans="1:15" ht="36" x14ac:dyDescent="0.55000000000000004">
      <c r="A470" s="1" t="s">
        <v>29</v>
      </c>
      <c r="B470" s="1" t="s">
        <v>28</v>
      </c>
      <c r="C470" s="1" t="s">
        <v>20</v>
      </c>
      <c r="D470" s="1" t="s">
        <v>7</v>
      </c>
      <c r="E470" s="3">
        <v>43838</v>
      </c>
      <c r="F470" s="3">
        <f>WORKDAY.INTL(E470,10,11,'Holiday list'!$C$2:$C$76)</f>
        <v>43852</v>
      </c>
      <c r="G470" s="1">
        <v>221530139</v>
      </c>
      <c r="H470" s="3">
        <v>43856</v>
      </c>
      <c r="I470" s="11">
        <f>NETWORKDAYS.INTL(E470,H470,11,'Holiday list'!$C$2:$C$76)</f>
        <v>13</v>
      </c>
      <c r="J470" s="1">
        <v>4546</v>
      </c>
      <c r="K470" s="1">
        <v>9.33</v>
      </c>
      <c r="L470" s="1">
        <v>6.92</v>
      </c>
      <c r="M470" s="1">
        <f t="shared" si="21"/>
        <v>42414.18</v>
      </c>
      <c r="N470" s="1">
        <f t="shared" si="22"/>
        <v>31458.32</v>
      </c>
      <c r="O470" s="1">
        <f t="shared" si="23"/>
        <v>10955.86</v>
      </c>
    </row>
    <row r="471" spans="1:15" ht="36" x14ac:dyDescent="0.55000000000000004">
      <c r="A471" s="1" t="s">
        <v>31</v>
      </c>
      <c r="B471" s="1" t="s">
        <v>35</v>
      </c>
      <c r="C471" s="1" t="s">
        <v>20</v>
      </c>
      <c r="D471" s="1" t="s">
        <v>5</v>
      </c>
      <c r="E471" s="3">
        <v>43883</v>
      </c>
      <c r="F471" s="3">
        <f>WORKDAY.INTL(E471,10,11,'Holiday list'!$C$2:$C$76)</f>
        <v>43895</v>
      </c>
      <c r="G471" s="1">
        <v>363329732</v>
      </c>
      <c r="H471" s="3">
        <v>43883</v>
      </c>
      <c r="I471" s="11">
        <f>NETWORKDAYS.INTL(E471,H471,11,'Holiday list'!$C$2:$C$76)</f>
        <v>1</v>
      </c>
      <c r="J471" s="1">
        <v>6197</v>
      </c>
      <c r="K471" s="1">
        <v>651.21</v>
      </c>
      <c r="L471" s="1">
        <v>524.96</v>
      </c>
      <c r="M471" s="1">
        <f t="shared" si="21"/>
        <v>4035548.37</v>
      </c>
      <c r="N471" s="1">
        <f t="shared" si="22"/>
        <v>3253177.12</v>
      </c>
      <c r="O471" s="1">
        <f t="shared" si="23"/>
        <v>782371.25</v>
      </c>
    </row>
    <row r="472" spans="1:15" ht="36" x14ac:dyDescent="0.55000000000000004">
      <c r="A472" s="1" t="s">
        <v>18</v>
      </c>
      <c r="B472" s="1" t="s">
        <v>28</v>
      </c>
      <c r="C472" s="1" t="s">
        <v>23</v>
      </c>
      <c r="D472" s="1" t="s">
        <v>6</v>
      </c>
      <c r="E472" s="3">
        <v>43966</v>
      </c>
      <c r="F472" s="3">
        <f>WORKDAY.INTL(E472,10,11,'Holiday list'!$C$2:$C$76)</f>
        <v>43980</v>
      </c>
      <c r="G472" s="1">
        <v>521787345</v>
      </c>
      <c r="H472" s="3">
        <v>44007</v>
      </c>
      <c r="I472" s="11">
        <f>NETWORKDAYS.INTL(E472,H472,11,'Holiday list'!$C$2:$C$76)</f>
        <v>33</v>
      </c>
      <c r="J472" s="1">
        <v>7325</v>
      </c>
      <c r="K472" s="1">
        <v>9.33</v>
      </c>
      <c r="L472" s="1">
        <v>6.92</v>
      </c>
      <c r="M472" s="1">
        <f t="shared" si="21"/>
        <v>68342.25</v>
      </c>
      <c r="N472" s="1">
        <f t="shared" si="22"/>
        <v>50689</v>
      </c>
      <c r="O472" s="1">
        <f t="shared" si="23"/>
        <v>17653.25</v>
      </c>
    </row>
    <row r="473" spans="1:15" ht="36" x14ac:dyDescent="0.55000000000000004">
      <c r="A473" s="1" t="s">
        <v>27</v>
      </c>
      <c r="B473" s="1" t="s">
        <v>38</v>
      </c>
      <c r="C473" s="1" t="s">
        <v>23</v>
      </c>
      <c r="D473" s="1" t="s">
        <v>7</v>
      </c>
      <c r="E473" s="3">
        <v>44026</v>
      </c>
      <c r="F473" s="3">
        <f>WORKDAY.INTL(E473,10,11,'Holiday list'!$C$2:$C$76)</f>
        <v>44037</v>
      </c>
      <c r="G473" s="1">
        <v>286014306</v>
      </c>
      <c r="H473" s="3">
        <v>44058</v>
      </c>
      <c r="I473" s="11">
        <f>NETWORKDAYS.INTL(E473,H473,11,'Holiday list'!$C$2:$C$76)</f>
        <v>24</v>
      </c>
      <c r="J473" s="1">
        <v>6844</v>
      </c>
      <c r="K473" s="1">
        <v>421.89</v>
      </c>
      <c r="L473" s="1">
        <v>364.69</v>
      </c>
      <c r="M473" s="1">
        <f t="shared" si="21"/>
        <v>2887415.1599999997</v>
      </c>
      <c r="N473" s="1">
        <f t="shared" si="22"/>
        <v>2495938.36</v>
      </c>
      <c r="O473" s="1">
        <f t="shared" si="23"/>
        <v>391476.79999999981</v>
      </c>
    </row>
    <row r="474" spans="1:15" ht="36" x14ac:dyDescent="0.55000000000000004">
      <c r="A474" s="1" t="s">
        <v>18</v>
      </c>
      <c r="B474" s="1" t="s">
        <v>26</v>
      </c>
      <c r="C474" s="1" t="s">
        <v>20</v>
      </c>
      <c r="D474" s="1" t="s">
        <v>6</v>
      </c>
      <c r="E474" s="3">
        <v>44007</v>
      </c>
      <c r="F474" s="3">
        <f>WORKDAY.INTL(E474,10,11,'Holiday list'!$C$2:$C$76)</f>
        <v>44019</v>
      </c>
      <c r="G474" s="1">
        <v>215434443</v>
      </c>
      <c r="H474" s="3">
        <v>44012</v>
      </c>
      <c r="I474" s="11">
        <f>NETWORKDAYS.INTL(E474,H474,11,'Holiday list'!$C$2:$C$76)</f>
        <v>5</v>
      </c>
      <c r="J474" s="1">
        <v>694</v>
      </c>
      <c r="K474" s="1">
        <v>205.7</v>
      </c>
      <c r="L474" s="1">
        <v>117.11</v>
      </c>
      <c r="M474" s="1">
        <f t="shared" si="21"/>
        <v>142755.79999999999</v>
      </c>
      <c r="N474" s="1">
        <f t="shared" si="22"/>
        <v>81274.34</v>
      </c>
      <c r="O474" s="1">
        <f t="shared" si="23"/>
        <v>61481.459999999992</v>
      </c>
    </row>
    <row r="475" spans="1:15" ht="36" x14ac:dyDescent="0.55000000000000004">
      <c r="A475" s="1" t="s">
        <v>18</v>
      </c>
      <c r="B475" s="1" t="s">
        <v>33</v>
      </c>
      <c r="C475" s="1" t="s">
        <v>23</v>
      </c>
      <c r="D475" s="1" t="s">
        <v>7</v>
      </c>
      <c r="E475" s="3">
        <v>44130</v>
      </c>
      <c r="F475" s="3">
        <f>WORKDAY.INTL(E475,10,11,'Holiday list'!$C$2:$C$76)</f>
        <v>44145</v>
      </c>
      <c r="G475" s="1">
        <v>489784085</v>
      </c>
      <c r="H475" s="3">
        <v>44136</v>
      </c>
      <c r="I475" s="11">
        <f>NETWORKDAYS.INTL(E475,H475,11,'Holiday list'!$C$2:$C$76)</f>
        <v>4</v>
      </c>
      <c r="J475" s="1">
        <v>6850</v>
      </c>
      <c r="K475" s="1">
        <v>152.58000000000001</v>
      </c>
      <c r="L475" s="1">
        <v>97.44</v>
      </c>
      <c r="M475" s="1">
        <f t="shared" si="21"/>
        <v>1045173.0000000001</v>
      </c>
      <c r="N475" s="1">
        <f t="shared" si="22"/>
        <v>667464</v>
      </c>
      <c r="O475" s="1">
        <f t="shared" si="23"/>
        <v>377709.00000000012</v>
      </c>
    </row>
    <row r="476" spans="1:15" ht="36" x14ac:dyDescent="0.55000000000000004">
      <c r="A476" s="1" t="s">
        <v>27</v>
      </c>
      <c r="B476" s="1" t="s">
        <v>35</v>
      </c>
      <c r="C476" s="1" t="s">
        <v>20</v>
      </c>
      <c r="D476" s="1" t="s">
        <v>6</v>
      </c>
      <c r="E476" s="3">
        <v>44098</v>
      </c>
      <c r="F476" s="3">
        <f>WORKDAY.INTL(E476,10,11,'Holiday list'!$C$2:$C$76)</f>
        <v>44111</v>
      </c>
      <c r="G476" s="1">
        <v>459112060</v>
      </c>
      <c r="H476" s="3">
        <v>44116</v>
      </c>
      <c r="I476" s="11">
        <f>NETWORKDAYS.INTL(E476,H476,11,'Holiday list'!$C$2:$C$76)</f>
        <v>15</v>
      </c>
      <c r="J476" s="1">
        <v>316</v>
      </c>
      <c r="K476" s="1">
        <v>651.21</v>
      </c>
      <c r="L476" s="1">
        <v>524.96</v>
      </c>
      <c r="M476" s="1">
        <f t="shared" si="21"/>
        <v>205782.36000000002</v>
      </c>
      <c r="N476" s="1">
        <f t="shared" si="22"/>
        <v>165887.36000000002</v>
      </c>
      <c r="O476" s="1">
        <f t="shared" si="23"/>
        <v>39895</v>
      </c>
    </row>
    <row r="477" spans="1:15" ht="36" x14ac:dyDescent="0.55000000000000004">
      <c r="A477" s="1" t="s">
        <v>25</v>
      </c>
      <c r="B477" s="1" t="s">
        <v>35</v>
      </c>
      <c r="C477" s="1" t="s">
        <v>23</v>
      </c>
      <c r="D477" s="1" t="s">
        <v>6</v>
      </c>
      <c r="E477" s="3">
        <v>44104</v>
      </c>
      <c r="F477" s="3">
        <f>WORKDAY.INTL(E477,10,11,'Holiday list'!$C$2:$C$76)</f>
        <v>44117</v>
      </c>
      <c r="G477" s="1">
        <v>893779695</v>
      </c>
      <c r="H477" s="3">
        <v>44142</v>
      </c>
      <c r="I477" s="11">
        <f>NETWORKDAYS.INTL(E477,H477,11,'Holiday list'!$C$2:$C$76)</f>
        <v>26</v>
      </c>
      <c r="J477" s="1">
        <v>8128</v>
      </c>
      <c r="K477" s="1">
        <v>651.21</v>
      </c>
      <c r="L477" s="1">
        <v>524.96</v>
      </c>
      <c r="M477" s="1">
        <f t="shared" si="21"/>
        <v>5293034.88</v>
      </c>
      <c r="N477" s="1">
        <f t="shared" si="22"/>
        <v>4266874.8799999999</v>
      </c>
      <c r="O477" s="1">
        <f t="shared" si="23"/>
        <v>1026160</v>
      </c>
    </row>
    <row r="478" spans="1:15" ht="36" x14ac:dyDescent="0.55000000000000004">
      <c r="A478" s="1" t="s">
        <v>29</v>
      </c>
      <c r="B478" s="1" t="s">
        <v>38</v>
      </c>
      <c r="C478" s="1" t="s">
        <v>20</v>
      </c>
      <c r="D478" s="1" t="s">
        <v>5</v>
      </c>
      <c r="E478" s="3">
        <v>43921</v>
      </c>
      <c r="F478" s="3">
        <f>WORKDAY.INTL(E478,10,11,'Holiday list'!$C$2:$C$76)</f>
        <v>43939</v>
      </c>
      <c r="G478" s="1">
        <v>834460818</v>
      </c>
      <c r="H478" s="3">
        <v>43921</v>
      </c>
      <c r="I478" s="11">
        <f>NETWORKDAYS.INTL(E478,H478,11,'Holiday list'!$C$2:$C$76)</f>
        <v>1</v>
      </c>
      <c r="J478" s="1">
        <v>4355</v>
      </c>
      <c r="K478" s="1">
        <v>421.89</v>
      </c>
      <c r="L478" s="1">
        <v>364.69</v>
      </c>
      <c r="M478" s="1">
        <f t="shared" si="21"/>
        <v>1837330.95</v>
      </c>
      <c r="N478" s="1">
        <f t="shared" si="22"/>
        <v>1588224.95</v>
      </c>
      <c r="O478" s="1">
        <f t="shared" si="23"/>
        <v>249106</v>
      </c>
    </row>
    <row r="479" spans="1:15" ht="36" x14ac:dyDescent="0.55000000000000004">
      <c r="A479" s="1" t="s">
        <v>27</v>
      </c>
      <c r="B479" s="1" t="s">
        <v>36</v>
      </c>
      <c r="C479" s="1" t="s">
        <v>23</v>
      </c>
      <c r="D479" s="1" t="s">
        <v>6</v>
      </c>
      <c r="E479" s="3">
        <v>44129</v>
      </c>
      <c r="F479" s="3">
        <f>WORKDAY.INTL(E479,10,11,'Holiday list'!$C$2:$C$76)</f>
        <v>44144</v>
      </c>
      <c r="G479" s="1">
        <v>742141759</v>
      </c>
      <c r="H479" s="3">
        <v>44132</v>
      </c>
      <c r="I479" s="11">
        <f>NETWORKDAYS.INTL(E479,H479,11,'Holiday list'!$C$2:$C$76)</f>
        <v>3</v>
      </c>
      <c r="J479" s="1">
        <v>5093</v>
      </c>
      <c r="K479" s="1">
        <v>47.45</v>
      </c>
      <c r="L479" s="1">
        <v>31.79</v>
      </c>
      <c r="M479" s="1">
        <f t="shared" si="21"/>
        <v>241662.85</v>
      </c>
      <c r="N479" s="1">
        <f t="shared" si="22"/>
        <v>161906.47</v>
      </c>
      <c r="O479" s="1">
        <f t="shared" si="23"/>
        <v>79756.38</v>
      </c>
    </row>
    <row r="480" spans="1:15" ht="36" x14ac:dyDescent="0.55000000000000004">
      <c r="A480" s="1" t="s">
        <v>29</v>
      </c>
      <c r="B480" s="1" t="s">
        <v>22</v>
      </c>
      <c r="C480" s="1" t="s">
        <v>20</v>
      </c>
      <c r="D480" s="1" t="s">
        <v>5</v>
      </c>
      <c r="E480" s="3">
        <v>44055</v>
      </c>
      <c r="F480" s="3">
        <f>WORKDAY.INTL(E480,10,11,'Holiday list'!$C$2:$C$76)</f>
        <v>44069</v>
      </c>
      <c r="G480" s="1">
        <v>248121345</v>
      </c>
      <c r="H480" s="3">
        <v>44088</v>
      </c>
      <c r="I480" s="11">
        <f>NETWORKDAYS.INTL(E480,H480,11,'Holiday list'!$C$2:$C$76)</f>
        <v>25</v>
      </c>
      <c r="J480" s="1">
        <v>3475</v>
      </c>
      <c r="K480" s="1">
        <v>154.06</v>
      </c>
      <c r="L480" s="1">
        <v>90.93</v>
      </c>
      <c r="M480" s="1">
        <f t="shared" si="21"/>
        <v>535358.5</v>
      </c>
      <c r="N480" s="1">
        <f t="shared" si="22"/>
        <v>315981.75</v>
      </c>
      <c r="O480" s="1">
        <f t="shared" si="23"/>
        <v>219376.75</v>
      </c>
    </row>
    <row r="481" spans="1:15" ht="36" x14ac:dyDescent="0.55000000000000004">
      <c r="A481" s="1" t="s">
        <v>29</v>
      </c>
      <c r="B481" s="1" t="s">
        <v>30</v>
      </c>
      <c r="C481" s="1" t="s">
        <v>20</v>
      </c>
      <c r="D481" s="1" t="s">
        <v>5</v>
      </c>
      <c r="E481" s="3">
        <v>44038</v>
      </c>
      <c r="F481" s="3">
        <f>WORKDAY.INTL(E481,10,11,'Holiday list'!$C$2:$C$76)</f>
        <v>44051</v>
      </c>
      <c r="G481" s="1">
        <v>404010903</v>
      </c>
      <c r="H481" s="3">
        <v>44078</v>
      </c>
      <c r="I481" s="11">
        <f>NETWORKDAYS.INTL(E481,H481,11,'Holiday list'!$C$2:$C$76)</f>
        <v>28</v>
      </c>
      <c r="J481" s="1">
        <v>4659</v>
      </c>
      <c r="K481" s="1">
        <v>109.28</v>
      </c>
      <c r="L481" s="1">
        <v>35.840000000000003</v>
      </c>
      <c r="M481" s="1">
        <f t="shared" si="21"/>
        <v>509135.52</v>
      </c>
      <c r="N481" s="1">
        <f t="shared" si="22"/>
        <v>166978.56000000003</v>
      </c>
      <c r="O481" s="1">
        <f t="shared" si="23"/>
        <v>342156.95999999996</v>
      </c>
    </row>
    <row r="482" spans="1:15" ht="36" x14ac:dyDescent="0.55000000000000004">
      <c r="A482" s="1" t="s">
        <v>32</v>
      </c>
      <c r="B482" s="1" t="s">
        <v>34</v>
      </c>
      <c r="C482" s="1" t="s">
        <v>23</v>
      </c>
      <c r="D482" s="1" t="s">
        <v>7</v>
      </c>
      <c r="E482" s="3">
        <v>44104</v>
      </c>
      <c r="F482" s="3">
        <f>WORKDAY.INTL(E482,10,11,'Holiday list'!$C$2:$C$76)</f>
        <v>44117</v>
      </c>
      <c r="G482" s="1">
        <v>531734263</v>
      </c>
      <c r="H482" s="3">
        <v>44116</v>
      </c>
      <c r="I482" s="11">
        <f>NETWORKDAYS.INTL(E482,H482,11,'Holiday list'!$C$2:$C$76)</f>
        <v>10</v>
      </c>
      <c r="J482" s="1">
        <v>840</v>
      </c>
      <c r="K482" s="1">
        <v>668.27</v>
      </c>
      <c r="L482" s="1">
        <v>502.54</v>
      </c>
      <c r="M482" s="1">
        <f t="shared" si="21"/>
        <v>561346.79999999993</v>
      </c>
      <c r="N482" s="1">
        <f t="shared" si="22"/>
        <v>422133.60000000003</v>
      </c>
      <c r="O482" s="1">
        <f t="shared" si="23"/>
        <v>139213.1999999999</v>
      </c>
    </row>
    <row r="483" spans="1:15" ht="36" x14ac:dyDescent="0.55000000000000004">
      <c r="A483" s="1" t="s">
        <v>27</v>
      </c>
      <c r="B483" s="1" t="s">
        <v>24</v>
      </c>
      <c r="C483" s="1" t="s">
        <v>23</v>
      </c>
      <c r="D483" s="1" t="s">
        <v>6</v>
      </c>
      <c r="E483" s="3">
        <v>44144</v>
      </c>
      <c r="F483" s="3">
        <f>WORKDAY.INTL(E483,10,11,'Holiday list'!$C$2:$C$76)</f>
        <v>44160</v>
      </c>
      <c r="G483" s="1">
        <v>473527753</v>
      </c>
      <c r="H483" s="3">
        <v>44194</v>
      </c>
      <c r="I483" s="11">
        <f>NETWORKDAYS.INTL(E483,H483,11,'Holiday list'!$C$2:$C$76)</f>
        <v>34</v>
      </c>
      <c r="J483" s="1">
        <v>6240</v>
      </c>
      <c r="K483" s="1">
        <v>255.28</v>
      </c>
      <c r="L483" s="1">
        <v>159.41999999999999</v>
      </c>
      <c r="M483" s="1">
        <f t="shared" si="21"/>
        <v>1592947.2</v>
      </c>
      <c r="N483" s="1">
        <f t="shared" si="22"/>
        <v>994780.79999999993</v>
      </c>
      <c r="O483" s="1">
        <f t="shared" si="23"/>
        <v>598166.4</v>
      </c>
    </row>
    <row r="484" spans="1:15" ht="36" x14ac:dyDescent="0.55000000000000004">
      <c r="A484" s="1" t="s">
        <v>29</v>
      </c>
      <c r="B484" s="1" t="s">
        <v>34</v>
      </c>
      <c r="C484" s="1" t="s">
        <v>20</v>
      </c>
      <c r="D484" s="1" t="s">
        <v>5</v>
      </c>
      <c r="E484" s="3">
        <v>43991</v>
      </c>
      <c r="F484" s="3">
        <f>WORKDAY.INTL(E484,10,11,'Holiday list'!$C$2:$C$76)</f>
        <v>44002</v>
      </c>
      <c r="G484" s="1">
        <v>869832932</v>
      </c>
      <c r="H484" s="3">
        <v>44037</v>
      </c>
      <c r="I484" s="11">
        <f>NETWORKDAYS.INTL(E484,H484,11,'Holiday list'!$C$2:$C$76)</f>
        <v>40</v>
      </c>
      <c r="J484" s="1">
        <v>1749</v>
      </c>
      <c r="K484" s="1">
        <v>668.27</v>
      </c>
      <c r="L484" s="1">
        <v>502.54</v>
      </c>
      <c r="M484" s="1">
        <f t="shared" si="21"/>
        <v>1168804.23</v>
      </c>
      <c r="N484" s="1">
        <f t="shared" si="22"/>
        <v>878942.46000000008</v>
      </c>
      <c r="O484" s="1">
        <f t="shared" si="23"/>
        <v>289861.7699999999</v>
      </c>
    </row>
    <row r="485" spans="1:15" ht="36" x14ac:dyDescent="0.55000000000000004">
      <c r="A485" s="1" t="s">
        <v>27</v>
      </c>
      <c r="B485" s="1" t="s">
        <v>33</v>
      </c>
      <c r="C485" s="1" t="s">
        <v>23</v>
      </c>
      <c r="D485" s="1" t="s">
        <v>8</v>
      </c>
      <c r="E485" s="3">
        <v>44091</v>
      </c>
      <c r="F485" s="3">
        <f>WORKDAY.INTL(E485,10,11,'Holiday list'!$C$2:$C$76)</f>
        <v>44104</v>
      </c>
      <c r="G485" s="1">
        <v>460379779</v>
      </c>
      <c r="H485" s="3">
        <v>44139</v>
      </c>
      <c r="I485" s="11">
        <f>NETWORKDAYS.INTL(E485,H485,11,'Holiday list'!$C$2:$C$76)</f>
        <v>33</v>
      </c>
      <c r="J485" s="1">
        <v>5462</v>
      </c>
      <c r="K485" s="1">
        <v>152.58000000000001</v>
      </c>
      <c r="L485" s="1">
        <v>97.44</v>
      </c>
      <c r="M485" s="1">
        <f t="shared" ref="M485:M546" si="24">J485*K485</f>
        <v>833391.96000000008</v>
      </c>
      <c r="N485" s="1">
        <f t="shared" ref="N485:N546" si="25">J485*L485</f>
        <v>532217.28</v>
      </c>
      <c r="O485" s="1">
        <f t="shared" ref="O485:O546" si="26">M485-N485</f>
        <v>301174.68000000005</v>
      </c>
    </row>
    <row r="486" spans="1:15" ht="36" x14ac:dyDescent="0.55000000000000004">
      <c r="A486" s="1" t="s">
        <v>27</v>
      </c>
      <c r="B486" s="1" t="s">
        <v>22</v>
      </c>
      <c r="C486" s="1" t="s">
        <v>23</v>
      </c>
      <c r="D486" s="1" t="s">
        <v>6</v>
      </c>
      <c r="E486" s="3">
        <v>44127</v>
      </c>
      <c r="F486" s="3">
        <f>WORKDAY.INTL(E486,10,11,'Holiday list'!$C$2:$C$76)</f>
        <v>44144</v>
      </c>
      <c r="G486" s="1">
        <v>837067067</v>
      </c>
      <c r="H486" s="3">
        <v>44130</v>
      </c>
      <c r="I486" s="11">
        <f>NETWORKDAYS.INTL(E486,H486,11,'Holiday list'!$C$2:$C$76)</f>
        <v>1</v>
      </c>
      <c r="J486" s="1">
        <v>5602</v>
      </c>
      <c r="K486" s="1">
        <v>154.06</v>
      </c>
      <c r="L486" s="1">
        <v>90.93</v>
      </c>
      <c r="M486" s="1">
        <f t="shared" si="24"/>
        <v>863044.12</v>
      </c>
      <c r="N486" s="1">
        <f t="shared" si="25"/>
        <v>509389.86000000004</v>
      </c>
      <c r="O486" s="1">
        <f t="shared" si="26"/>
        <v>353654.25999999995</v>
      </c>
    </row>
    <row r="487" spans="1:15" ht="36" x14ac:dyDescent="0.55000000000000004">
      <c r="A487" s="1" t="s">
        <v>25</v>
      </c>
      <c r="B487" s="1" t="s">
        <v>36</v>
      </c>
      <c r="C487" s="1" t="s">
        <v>23</v>
      </c>
      <c r="D487" s="1" t="s">
        <v>6</v>
      </c>
      <c r="E487" s="3">
        <v>43924</v>
      </c>
      <c r="F487" s="3">
        <f>WORKDAY.INTL(E487,10,11,'Holiday list'!$C$2:$C$76)</f>
        <v>43942</v>
      </c>
      <c r="G487" s="1">
        <v>393693625</v>
      </c>
      <c r="H487" s="3">
        <v>43930</v>
      </c>
      <c r="I487" s="11">
        <f>NETWORKDAYS.INTL(E487,H487,11,'Holiday list'!$C$2:$C$76)</f>
        <v>4</v>
      </c>
      <c r="J487" s="1">
        <v>1547</v>
      </c>
      <c r="K487" s="1">
        <v>47.45</v>
      </c>
      <c r="L487" s="1">
        <v>31.79</v>
      </c>
      <c r="M487" s="1">
        <f t="shared" si="24"/>
        <v>73405.150000000009</v>
      </c>
      <c r="N487" s="1">
        <f t="shared" si="25"/>
        <v>49179.13</v>
      </c>
      <c r="O487" s="1">
        <f t="shared" si="26"/>
        <v>24226.020000000011</v>
      </c>
    </row>
    <row r="488" spans="1:15" ht="36" x14ac:dyDescent="0.55000000000000004">
      <c r="A488" s="1" t="s">
        <v>29</v>
      </c>
      <c r="B488" s="1" t="s">
        <v>22</v>
      </c>
      <c r="C488" s="1" t="s">
        <v>20</v>
      </c>
      <c r="D488" s="1" t="s">
        <v>7</v>
      </c>
      <c r="E488" s="3">
        <v>44015</v>
      </c>
      <c r="F488" s="3">
        <f>WORKDAY.INTL(E488,10,11,'Holiday list'!$C$2:$C$76)</f>
        <v>44027</v>
      </c>
      <c r="G488" s="1">
        <v>744370782</v>
      </c>
      <c r="H488" s="3">
        <v>44026</v>
      </c>
      <c r="I488" s="11">
        <f>NETWORKDAYS.INTL(E488,H488,11,'Holiday list'!$C$2:$C$76)</f>
        <v>10</v>
      </c>
      <c r="J488" s="1">
        <v>4711</v>
      </c>
      <c r="K488" s="1">
        <v>154.06</v>
      </c>
      <c r="L488" s="1">
        <v>90.93</v>
      </c>
      <c r="M488" s="1">
        <f t="shared" si="24"/>
        <v>725776.66</v>
      </c>
      <c r="N488" s="1">
        <f t="shared" si="25"/>
        <v>428371.23000000004</v>
      </c>
      <c r="O488" s="1">
        <f t="shared" si="26"/>
        <v>297405.43</v>
      </c>
    </row>
    <row r="489" spans="1:15" ht="36" x14ac:dyDescent="0.55000000000000004">
      <c r="A489" s="1" t="s">
        <v>27</v>
      </c>
      <c r="B489" s="1" t="s">
        <v>36</v>
      </c>
      <c r="C489" s="1" t="s">
        <v>23</v>
      </c>
      <c r="D489" s="1" t="s">
        <v>7</v>
      </c>
      <c r="E489" s="3">
        <v>43970</v>
      </c>
      <c r="F489" s="3">
        <f>WORKDAY.INTL(E489,10,11,'Holiday list'!$C$2:$C$76)</f>
        <v>43984</v>
      </c>
      <c r="G489" s="1">
        <v>285884702</v>
      </c>
      <c r="H489" s="3">
        <v>43992</v>
      </c>
      <c r="I489" s="11">
        <f>NETWORKDAYS.INTL(E489,H489,11,'Holiday list'!$C$2:$C$76)</f>
        <v>18</v>
      </c>
      <c r="J489" s="1">
        <v>8491</v>
      </c>
      <c r="K489" s="1">
        <v>47.45</v>
      </c>
      <c r="L489" s="1">
        <v>31.79</v>
      </c>
      <c r="M489" s="1">
        <f t="shared" si="24"/>
        <v>402897.95</v>
      </c>
      <c r="N489" s="1">
        <f t="shared" si="25"/>
        <v>269928.89</v>
      </c>
      <c r="O489" s="1">
        <f t="shared" si="26"/>
        <v>132969.06</v>
      </c>
    </row>
    <row r="490" spans="1:15" ht="36" x14ac:dyDescent="0.55000000000000004">
      <c r="A490" s="1" t="s">
        <v>32</v>
      </c>
      <c r="B490" s="1" t="s">
        <v>19</v>
      </c>
      <c r="C490" s="1" t="s">
        <v>23</v>
      </c>
      <c r="D490" s="1" t="s">
        <v>8</v>
      </c>
      <c r="E490" s="3">
        <v>44047</v>
      </c>
      <c r="F490" s="3">
        <f>WORKDAY.INTL(E490,10,11,'Holiday list'!$C$2:$C$76)</f>
        <v>44062</v>
      </c>
      <c r="G490" s="1">
        <v>356506621</v>
      </c>
      <c r="H490" s="3">
        <v>44077</v>
      </c>
      <c r="I490" s="11">
        <f>NETWORKDAYS.INTL(E490,H490,11,'Holiday list'!$C$2:$C$76)</f>
        <v>22</v>
      </c>
      <c r="J490" s="1">
        <v>7086</v>
      </c>
      <c r="K490" s="1">
        <v>437.2</v>
      </c>
      <c r="L490" s="1">
        <v>263.33</v>
      </c>
      <c r="M490" s="1">
        <f t="shared" si="24"/>
        <v>3097999.1999999997</v>
      </c>
      <c r="N490" s="1">
        <f t="shared" si="25"/>
        <v>1865956.38</v>
      </c>
      <c r="O490" s="1">
        <f t="shared" si="26"/>
        <v>1232042.8199999998</v>
      </c>
    </row>
    <row r="491" spans="1:15" ht="36" x14ac:dyDescent="0.55000000000000004">
      <c r="A491" s="1" t="s">
        <v>32</v>
      </c>
      <c r="B491" s="1" t="s">
        <v>24</v>
      </c>
      <c r="C491" s="1" t="s">
        <v>20</v>
      </c>
      <c r="D491" s="1" t="s">
        <v>7</v>
      </c>
      <c r="E491" s="3">
        <v>44058</v>
      </c>
      <c r="F491" s="3">
        <f>WORKDAY.INTL(E491,10,11,'Holiday list'!$C$2:$C$76)</f>
        <v>44071</v>
      </c>
      <c r="G491" s="1">
        <v>280749452</v>
      </c>
      <c r="H491" s="3">
        <v>44105</v>
      </c>
      <c r="I491" s="11">
        <f>NETWORKDAYS.INTL(E491,H491,11,'Holiday list'!$C$2:$C$76)</f>
        <v>37</v>
      </c>
      <c r="J491" s="1">
        <v>8856</v>
      </c>
      <c r="K491" s="1">
        <v>255.28</v>
      </c>
      <c r="L491" s="1">
        <v>159.41999999999999</v>
      </c>
      <c r="M491" s="1">
        <f t="shared" si="24"/>
        <v>2260759.6800000002</v>
      </c>
      <c r="N491" s="1">
        <f t="shared" si="25"/>
        <v>1411823.5199999998</v>
      </c>
      <c r="O491" s="1">
        <f t="shared" si="26"/>
        <v>848936.16000000038</v>
      </c>
    </row>
    <row r="492" spans="1:15" ht="36" x14ac:dyDescent="0.55000000000000004">
      <c r="A492" s="1" t="s">
        <v>18</v>
      </c>
      <c r="B492" s="1" t="s">
        <v>24</v>
      </c>
      <c r="C492" s="1" t="s">
        <v>23</v>
      </c>
      <c r="D492" s="1" t="s">
        <v>5</v>
      </c>
      <c r="E492" s="3">
        <v>43947</v>
      </c>
      <c r="F492" s="3">
        <f>WORKDAY.INTL(E492,10,11,'Holiday list'!$C$2:$C$76)</f>
        <v>43960</v>
      </c>
      <c r="G492" s="1">
        <v>224287021</v>
      </c>
      <c r="H492" s="3">
        <v>43968</v>
      </c>
      <c r="I492" s="11">
        <f>NETWORKDAYS.INTL(E492,H492,11,'Holiday list'!$C$2:$C$76)</f>
        <v>16</v>
      </c>
      <c r="J492" s="1">
        <v>368</v>
      </c>
      <c r="K492" s="1">
        <v>255.28</v>
      </c>
      <c r="L492" s="1">
        <v>159.41999999999999</v>
      </c>
      <c r="M492" s="1">
        <f t="shared" si="24"/>
        <v>93943.039999999994</v>
      </c>
      <c r="N492" s="1">
        <f t="shared" si="25"/>
        <v>58666.559999999998</v>
      </c>
      <c r="O492" s="1">
        <f t="shared" si="26"/>
        <v>35276.479999999996</v>
      </c>
    </row>
    <row r="493" spans="1:15" ht="36" x14ac:dyDescent="0.55000000000000004">
      <c r="A493" s="1" t="s">
        <v>29</v>
      </c>
      <c r="B493" s="1" t="s">
        <v>28</v>
      </c>
      <c r="C493" s="1" t="s">
        <v>20</v>
      </c>
      <c r="D493" s="1" t="s">
        <v>5</v>
      </c>
      <c r="E493" s="3">
        <v>43992</v>
      </c>
      <c r="F493" s="3">
        <f>WORKDAY.INTL(E493,10,11,'Holiday list'!$C$2:$C$76)</f>
        <v>44004</v>
      </c>
      <c r="G493" s="1">
        <v>873105657</v>
      </c>
      <c r="H493" s="3">
        <v>44005</v>
      </c>
      <c r="I493" s="11">
        <f>NETWORKDAYS.INTL(E493,H493,11,'Holiday list'!$C$2:$C$76)</f>
        <v>11</v>
      </c>
      <c r="J493" s="1">
        <v>221</v>
      </c>
      <c r="K493" s="1">
        <v>9.33</v>
      </c>
      <c r="L493" s="1">
        <v>6.92</v>
      </c>
      <c r="M493" s="1">
        <f t="shared" si="24"/>
        <v>2061.9299999999998</v>
      </c>
      <c r="N493" s="1">
        <f t="shared" si="25"/>
        <v>1529.32</v>
      </c>
      <c r="O493" s="1">
        <f t="shared" si="26"/>
        <v>532.6099999999999</v>
      </c>
    </row>
    <row r="494" spans="1:15" ht="36" x14ac:dyDescent="0.55000000000000004">
      <c r="A494" s="1" t="s">
        <v>29</v>
      </c>
      <c r="B494" s="1" t="s">
        <v>33</v>
      </c>
      <c r="C494" s="1" t="s">
        <v>20</v>
      </c>
      <c r="D494" s="1" t="s">
        <v>6</v>
      </c>
      <c r="E494" s="3">
        <v>44055</v>
      </c>
      <c r="F494" s="3">
        <f>WORKDAY.INTL(E494,10,11,'Holiday list'!$C$2:$C$76)</f>
        <v>44069</v>
      </c>
      <c r="G494" s="1">
        <v>283504188</v>
      </c>
      <c r="H494" s="3">
        <v>44076</v>
      </c>
      <c r="I494" s="11">
        <f>NETWORKDAYS.INTL(E494,H494,11,'Holiday list'!$C$2:$C$76)</f>
        <v>15</v>
      </c>
      <c r="J494" s="1">
        <v>4044</v>
      </c>
      <c r="K494" s="1">
        <v>152.58000000000001</v>
      </c>
      <c r="L494" s="1">
        <v>97.44</v>
      </c>
      <c r="M494" s="1">
        <f t="shared" si="24"/>
        <v>617033.52</v>
      </c>
      <c r="N494" s="1">
        <f t="shared" si="25"/>
        <v>394047.36</v>
      </c>
      <c r="O494" s="1">
        <f t="shared" si="26"/>
        <v>222986.16000000003</v>
      </c>
    </row>
    <row r="495" spans="1:15" ht="36" x14ac:dyDescent="0.55000000000000004">
      <c r="A495" s="1" t="s">
        <v>18</v>
      </c>
      <c r="B495" s="1" t="s">
        <v>36</v>
      </c>
      <c r="C495" s="1" t="s">
        <v>20</v>
      </c>
      <c r="D495" s="1" t="s">
        <v>6</v>
      </c>
      <c r="E495" s="3">
        <v>44071</v>
      </c>
      <c r="F495" s="3">
        <f>WORKDAY.INTL(E495,10,11,'Holiday list'!$C$2:$C$76)</f>
        <v>44084</v>
      </c>
      <c r="G495" s="1">
        <v>632093942</v>
      </c>
      <c r="H495" s="3">
        <v>44079</v>
      </c>
      <c r="I495" s="11">
        <f>NETWORKDAYS.INTL(E495,H495,11,'Holiday list'!$C$2:$C$76)</f>
        <v>7</v>
      </c>
      <c r="J495" s="1">
        <v>9499</v>
      </c>
      <c r="K495" s="1">
        <v>47.45</v>
      </c>
      <c r="L495" s="1">
        <v>31.79</v>
      </c>
      <c r="M495" s="1">
        <f t="shared" si="24"/>
        <v>450727.55000000005</v>
      </c>
      <c r="N495" s="1">
        <f t="shared" si="25"/>
        <v>301973.21000000002</v>
      </c>
      <c r="O495" s="1">
        <f t="shared" si="26"/>
        <v>148754.34000000003</v>
      </c>
    </row>
    <row r="496" spans="1:15" ht="36" x14ac:dyDescent="0.55000000000000004">
      <c r="A496" s="1" t="s">
        <v>27</v>
      </c>
      <c r="B496" s="1" t="s">
        <v>38</v>
      </c>
      <c r="C496" s="1" t="s">
        <v>20</v>
      </c>
      <c r="D496" s="1" t="s">
        <v>7</v>
      </c>
      <c r="E496" s="3">
        <v>44027</v>
      </c>
      <c r="F496" s="3">
        <f>WORKDAY.INTL(E496,10,11,'Holiday list'!$C$2:$C$76)</f>
        <v>44039</v>
      </c>
      <c r="G496" s="1">
        <v>565798747</v>
      </c>
      <c r="H496" s="3">
        <v>44052</v>
      </c>
      <c r="I496" s="11">
        <f>NETWORKDAYS.INTL(E496,H496,11,'Holiday list'!$C$2:$C$76)</f>
        <v>20</v>
      </c>
      <c r="J496" s="1">
        <v>1277</v>
      </c>
      <c r="K496" s="1">
        <v>421.89</v>
      </c>
      <c r="L496" s="1">
        <v>364.69</v>
      </c>
      <c r="M496" s="1">
        <f t="shared" si="24"/>
        <v>538753.53</v>
      </c>
      <c r="N496" s="1">
        <f t="shared" si="25"/>
        <v>465709.13</v>
      </c>
      <c r="O496" s="1">
        <f t="shared" si="26"/>
        <v>73044.400000000023</v>
      </c>
    </row>
    <row r="497" spans="1:15" ht="36" x14ac:dyDescent="0.55000000000000004">
      <c r="A497" s="1" t="s">
        <v>18</v>
      </c>
      <c r="B497" s="1" t="s">
        <v>22</v>
      </c>
      <c r="C497" s="1" t="s">
        <v>23</v>
      </c>
      <c r="D497" s="1" t="s">
        <v>5</v>
      </c>
      <c r="E497" s="3">
        <v>44088</v>
      </c>
      <c r="F497" s="3">
        <f>WORKDAY.INTL(E497,10,11,'Holiday list'!$C$2:$C$76)</f>
        <v>44100</v>
      </c>
      <c r="G497" s="1">
        <v>151854932</v>
      </c>
      <c r="H497" s="3">
        <v>44123</v>
      </c>
      <c r="I497" s="11">
        <f>NETWORKDAYS.INTL(E497,H497,11,'Holiday list'!$C$2:$C$76)</f>
        <v>28</v>
      </c>
      <c r="J497" s="1">
        <v>6104</v>
      </c>
      <c r="K497" s="1">
        <v>154.06</v>
      </c>
      <c r="L497" s="1">
        <v>90.93</v>
      </c>
      <c r="M497" s="1">
        <f t="shared" si="24"/>
        <v>940382.24</v>
      </c>
      <c r="N497" s="1">
        <f t="shared" si="25"/>
        <v>555036.72000000009</v>
      </c>
      <c r="O497" s="1">
        <f t="shared" si="26"/>
        <v>385345.5199999999</v>
      </c>
    </row>
    <row r="498" spans="1:15" ht="36" x14ac:dyDescent="0.55000000000000004">
      <c r="A498" s="1" t="s">
        <v>25</v>
      </c>
      <c r="B498" s="1" t="s">
        <v>22</v>
      </c>
      <c r="C498" s="1" t="s">
        <v>23</v>
      </c>
      <c r="D498" s="1" t="s">
        <v>8</v>
      </c>
      <c r="E498" s="3">
        <v>43897</v>
      </c>
      <c r="F498" s="3">
        <f>WORKDAY.INTL(E498,10,11,'Holiday list'!$C$2:$C$76)</f>
        <v>43913</v>
      </c>
      <c r="G498" s="1">
        <v>427811324</v>
      </c>
      <c r="H498" s="3">
        <v>43937</v>
      </c>
      <c r="I498" s="11">
        <f>NETWORKDAYS.INTL(E498,H498,11,'Holiday list'!$C$2:$C$76)</f>
        <v>25</v>
      </c>
      <c r="J498" s="1">
        <v>7733</v>
      </c>
      <c r="K498" s="1">
        <v>154.06</v>
      </c>
      <c r="L498" s="1">
        <v>90.93</v>
      </c>
      <c r="M498" s="1">
        <f t="shared" si="24"/>
        <v>1191345.98</v>
      </c>
      <c r="N498" s="1">
        <f t="shared" si="25"/>
        <v>703161.69000000006</v>
      </c>
      <c r="O498" s="1">
        <f t="shared" si="26"/>
        <v>488184.28999999992</v>
      </c>
    </row>
    <row r="499" spans="1:15" ht="36" x14ac:dyDescent="0.55000000000000004">
      <c r="A499" s="1" t="s">
        <v>27</v>
      </c>
      <c r="B499" s="1" t="s">
        <v>28</v>
      </c>
      <c r="C499" s="1" t="s">
        <v>23</v>
      </c>
      <c r="D499" s="1" t="s">
        <v>7</v>
      </c>
      <c r="E499" s="3">
        <v>43951</v>
      </c>
      <c r="F499" s="3">
        <f>WORKDAY.INTL(E499,10,11,'Holiday list'!$C$2:$C$76)</f>
        <v>43965</v>
      </c>
      <c r="G499" s="1">
        <v>251529252</v>
      </c>
      <c r="H499" s="3">
        <v>43956</v>
      </c>
      <c r="I499" s="11">
        <f>NETWORKDAYS.INTL(E499,H499,11,'Holiday list'!$C$2:$C$76)</f>
        <v>4</v>
      </c>
      <c r="J499" s="1">
        <v>1950</v>
      </c>
      <c r="K499" s="1">
        <v>9.33</v>
      </c>
      <c r="L499" s="1">
        <v>6.92</v>
      </c>
      <c r="M499" s="1">
        <f t="shared" si="24"/>
        <v>18193.5</v>
      </c>
      <c r="N499" s="1">
        <f t="shared" si="25"/>
        <v>13494</v>
      </c>
      <c r="O499" s="1">
        <f t="shared" si="26"/>
        <v>4699.5</v>
      </c>
    </row>
    <row r="500" spans="1:15" ht="36" x14ac:dyDescent="0.55000000000000004">
      <c r="A500" s="1" t="s">
        <v>32</v>
      </c>
      <c r="B500" s="1" t="s">
        <v>33</v>
      </c>
      <c r="C500" s="1" t="s">
        <v>20</v>
      </c>
      <c r="D500" s="1" t="s">
        <v>6</v>
      </c>
      <c r="E500" s="3">
        <v>43969</v>
      </c>
      <c r="F500" s="3">
        <f>WORKDAY.INTL(E500,10,11,'Holiday list'!$C$2:$C$76)</f>
        <v>43983</v>
      </c>
      <c r="G500" s="1">
        <v>351182544</v>
      </c>
      <c r="H500" s="3">
        <v>44004</v>
      </c>
      <c r="I500" s="11">
        <f>NETWORKDAYS.INTL(E500,H500,11,'Holiday list'!$C$2:$C$76)</f>
        <v>29</v>
      </c>
      <c r="J500" s="1">
        <v>1574</v>
      </c>
      <c r="K500" s="1">
        <v>152.58000000000001</v>
      </c>
      <c r="L500" s="1">
        <v>97.44</v>
      </c>
      <c r="M500" s="1">
        <f t="shared" si="24"/>
        <v>240160.92</v>
      </c>
      <c r="N500" s="1">
        <f t="shared" si="25"/>
        <v>153370.56</v>
      </c>
      <c r="O500" s="1">
        <f t="shared" si="26"/>
        <v>86790.360000000015</v>
      </c>
    </row>
    <row r="501" spans="1:15" ht="36" x14ac:dyDescent="0.55000000000000004">
      <c r="A501" s="1" t="s">
        <v>29</v>
      </c>
      <c r="B501" s="1" t="s">
        <v>38</v>
      </c>
      <c r="C501" s="1" t="s">
        <v>20</v>
      </c>
      <c r="D501" s="1" t="s">
        <v>8</v>
      </c>
      <c r="E501" s="3">
        <v>44053</v>
      </c>
      <c r="F501" s="3">
        <f>WORKDAY.INTL(E501,10,11,'Holiday list'!$C$2:$C$76)</f>
        <v>44069</v>
      </c>
      <c r="G501" s="1">
        <v>175257527</v>
      </c>
      <c r="H501" s="3">
        <v>44099</v>
      </c>
      <c r="I501" s="11">
        <f>NETWORKDAYS.INTL(E501,H501,11,'Holiday list'!$C$2:$C$76)</f>
        <v>35</v>
      </c>
      <c r="J501" s="1">
        <v>1452</v>
      </c>
      <c r="K501" s="1">
        <v>421.89</v>
      </c>
      <c r="L501" s="1">
        <v>364.69</v>
      </c>
      <c r="M501" s="1">
        <f t="shared" si="24"/>
        <v>612584.28</v>
      </c>
      <c r="N501" s="1">
        <f t="shared" si="25"/>
        <v>529529.88</v>
      </c>
      <c r="O501" s="1">
        <f t="shared" si="26"/>
        <v>83054.400000000023</v>
      </c>
    </row>
    <row r="502" spans="1:15" ht="36" x14ac:dyDescent="0.55000000000000004">
      <c r="A502" s="1" t="s">
        <v>25</v>
      </c>
      <c r="B502" s="1" t="s">
        <v>33</v>
      </c>
      <c r="C502" s="1" t="s">
        <v>23</v>
      </c>
      <c r="D502" s="1" t="s">
        <v>8</v>
      </c>
      <c r="E502" s="3">
        <v>44043</v>
      </c>
      <c r="F502" s="3">
        <f>WORKDAY.INTL(E502,10,11,'Holiday list'!$C$2:$C$76)</f>
        <v>44061</v>
      </c>
      <c r="G502" s="1">
        <v>142553031</v>
      </c>
      <c r="H502" s="3">
        <v>44085</v>
      </c>
      <c r="I502" s="11">
        <f>NETWORKDAYS.INTL(E502,H502,11,'Holiday list'!$C$2:$C$76)</f>
        <v>30</v>
      </c>
      <c r="J502" s="1">
        <v>3465</v>
      </c>
      <c r="K502" s="1">
        <v>152.58000000000001</v>
      </c>
      <c r="L502" s="1">
        <v>97.44</v>
      </c>
      <c r="M502" s="1">
        <f t="shared" si="24"/>
        <v>528689.70000000007</v>
      </c>
      <c r="N502" s="1">
        <f t="shared" si="25"/>
        <v>337629.6</v>
      </c>
      <c r="O502" s="1">
        <f t="shared" si="26"/>
        <v>191060.10000000009</v>
      </c>
    </row>
    <row r="503" spans="1:15" ht="36" x14ac:dyDescent="0.55000000000000004">
      <c r="A503" s="1" t="s">
        <v>27</v>
      </c>
      <c r="B503" s="1" t="s">
        <v>28</v>
      </c>
      <c r="C503" s="1" t="s">
        <v>20</v>
      </c>
      <c r="D503" s="1" t="s">
        <v>8</v>
      </c>
      <c r="E503" s="3">
        <v>44014</v>
      </c>
      <c r="F503" s="3">
        <f>WORKDAY.INTL(E503,10,11,'Holiday list'!$C$2:$C$76)</f>
        <v>44026</v>
      </c>
      <c r="G503" s="1">
        <v>292180383</v>
      </c>
      <c r="H503" s="3">
        <v>44058</v>
      </c>
      <c r="I503" s="11">
        <f>NETWORKDAYS.INTL(E503,H503,11,'Holiday list'!$C$2:$C$76)</f>
        <v>34</v>
      </c>
      <c r="J503" s="1">
        <v>1523</v>
      </c>
      <c r="K503" s="1">
        <v>9.33</v>
      </c>
      <c r="L503" s="1">
        <v>6.92</v>
      </c>
      <c r="M503" s="1">
        <f t="shared" si="24"/>
        <v>14209.59</v>
      </c>
      <c r="N503" s="1">
        <f t="shared" si="25"/>
        <v>10539.16</v>
      </c>
      <c r="O503" s="1">
        <f t="shared" si="26"/>
        <v>3670.4300000000003</v>
      </c>
    </row>
    <row r="504" spans="1:15" ht="36" x14ac:dyDescent="0.55000000000000004">
      <c r="A504" s="1" t="s">
        <v>18</v>
      </c>
      <c r="B504" s="1" t="s">
        <v>28</v>
      </c>
      <c r="C504" s="1" t="s">
        <v>20</v>
      </c>
      <c r="D504" s="1" t="s">
        <v>7</v>
      </c>
      <c r="E504" s="3">
        <v>44087</v>
      </c>
      <c r="F504" s="3">
        <f>WORKDAY.INTL(E504,10,11,'Holiday list'!$C$2:$C$76)</f>
        <v>44099</v>
      </c>
      <c r="G504" s="1">
        <v>733563411</v>
      </c>
      <c r="H504" s="3">
        <v>44094</v>
      </c>
      <c r="I504" s="11">
        <f>NETWORKDAYS.INTL(E504,H504,11,'Holiday list'!$C$2:$C$76)</f>
        <v>6</v>
      </c>
      <c r="J504" s="1">
        <v>6569</v>
      </c>
      <c r="K504" s="1">
        <v>9.33</v>
      </c>
      <c r="L504" s="1">
        <v>6.92</v>
      </c>
      <c r="M504" s="1">
        <f t="shared" si="24"/>
        <v>61288.770000000004</v>
      </c>
      <c r="N504" s="1">
        <f t="shared" si="25"/>
        <v>45457.479999999996</v>
      </c>
      <c r="O504" s="1">
        <f t="shared" si="26"/>
        <v>15831.290000000008</v>
      </c>
    </row>
    <row r="505" spans="1:15" ht="36" x14ac:dyDescent="0.55000000000000004">
      <c r="A505" s="1" t="s">
        <v>29</v>
      </c>
      <c r="B505" s="1" t="s">
        <v>36</v>
      </c>
      <c r="C505" s="1" t="s">
        <v>23</v>
      </c>
      <c r="D505" s="1" t="s">
        <v>8</v>
      </c>
      <c r="E505" s="3">
        <v>43939</v>
      </c>
      <c r="F505" s="3">
        <f>WORKDAY.INTL(E505,10,11,'Holiday list'!$C$2:$C$76)</f>
        <v>43951</v>
      </c>
      <c r="G505" s="1">
        <v>296438443</v>
      </c>
      <c r="H505" s="3">
        <v>43940</v>
      </c>
      <c r="I505" s="11">
        <f>NETWORKDAYS.INTL(E505,H505,11,'Holiday list'!$C$2:$C$76)</f>
        <v>1</v>
      </c>
      <c r="J505" s="1">
        <v>1578</v>
      </c>
      <c r="K505" s="1">
        <v>47.45</v>
      </c>
      <c r="L505" s="1">
        <v>31.79</v>
      </c>
      <c r="M505" s="1">
        <f t="shared" si="24"/>
        <v>74876.100000000006</v>
      </c>
      <c r="N505" s="1">
        <f t="shared" si="25"/>
        <v>50164.619999999995</v>
      </c>
      <c r="O505" s="1">
        <f t="shared" si="26"/>
        <v>24711.48000000001</v>
      </c>
    </row>
    <row r="506" spans="1:15" ht="36" x14ac:dyDescent="0.55000000000000004">
      <c r="A506" s="1" t="s">
        <v>27</v>
      </c>
      <c r="B506" s="1" t="s">
        <v>38</v>
      </c>
      <c r="C506" s="1" t="s">
        <v>20</v>
      </c>
      <c r="D506" s="1" t="s">
        <v>6</v>
      </c>
      <c r="E506" s="3">
        <v>43870</v>
      </c>
      <c r="F506" s="3">
        <f>WORKDAY.INTL(E506,10,11,'Holiday list'!$C$2:$C$76)</f>
        <v>43886</v>
      </c>
      <c r="G506" s="1">
        <v>580854308</v>
      </c>
      <c r="H506" s="3">
        <v>43908</v>
      </c>
      <c r="I506" s="11">
        <f>NETWORKDAYS.INTL(E506,H506,11,'Holiday list'!$C$2:$C$76)</f>
        <v>27</v>
      </c>
      <c r="J506" s="1">
        <v>6552</v>
      </c>
      <c r="K506" s="1">
        <v>421.89</v>
      </c>
      <c r="L506" s="1">
        <v>364.69</v>
      </c>
      <c r="M506" s="1">
        <f t="shared" si="24"/>
        <v>2764223.28</v>
      </c>
      <c r="N506" s="1">
        <f t="shared" si="25"/>
        <v>2389448.88</v>
      </c>
      <c r="O506" s="1">
        <f t="shared" si="26"/>
        <v>374774.39999999991</v>
      </c>
    </row>
    <row r="507" spans="1:15" ht="36" x14ac:dyDescent="0.55000000000000004">
      <c r="A507" s="1" t="s">
        <v>25</v>
      </c>
      <c r="B507" s="1" t="s">
        <v>19</v>
      </c>
      <c r="C507" s="1" t="s">
        <v>20</v>
      </c>
      <c r="D507" s="1" t="s">
        <v>8</v>
      </c>
      <c r="E507" s="3">
        <v>44155</v>
      </c>
      <c r="F507" s="3">
        <f>WORKDAY.INTL(E507,10,11,'Holiday list'!$C$2:$C$76)</f>
        <v>44169</v>
      </c>
      <c r="G507" s="1">
        <v>107172334</v>
      </c>
      <c r="H507" s="3">
        <v>44188</v>
      </c>
      <c r="I507" s="11">
        <f>NETWORKDAYS.INTL(E507,H507,11,'Holiday list'!$C$2:$C$76)</f>
        <v>23</v>
      </c>
      <c r="J507" s="1">
        <v>3530</v>
      </c>
      <c r="K507" s="1">
        <v>437.2</v>
      </c>
      <c r="L507" s="1">
        <v>263.33</v>
      </c>
      <c r="M507" s="1">
        <f t="shared" si="24"/>
        <v>1543316</v>
      </c>
      <c r="N507" s="1">
        <f t="shared" si="25"/>
        <v>929554.89999999991</v>
      </c>
      <c r="O507" s="1">
        <f t="shared" si="26"/>
        <v>613761.10000000009</v>
      </c>
    </row>
    <row r="508" spans="1:15" ht="36" x14ac:dyDescent="0.55000000000000004">
      <c r="A508" s="1" t="s">
        <v>25</v>
      </c>
      <c r="B508" s="1" t="s">
        <v>24</v>
      </c>
      <c r="C508" s="1" t="s">
        <v>20</v>
      </c>
      <c r="D508" s="1" t="s">
        <v>8</v>
      </c>
      <c r="E508" s="3">
        <v>44120</v>
      </c>
      <c r="F508" s="3">
        <f>WORKDAY.INTL(E508,10,11,'Holiday list'!$C$2:$C$76)</f>
        <v>44140</v>
      </c>
      <c r="G508" s="1">
        <v>166066348</v>
      </c>
      <c r="H508" s="3">
        <v>44170</v>
      </c>
      <c r="I508" s="11">
        <f>NETWORKDAYS.INTL(E508,H508,11,'Holiday list'!$C$2:$C$76)</f>
        <v>32</v>
      </c>
      <c r="J508" s="1">
        <v>1578</v>
      </c>
      <c r="K508" s="1">
        <v>255.28</v>
      </c>
      <c r="L508" s="1">
        <v>159.41999999999999</v>
      </c>
      <c r="M508" s="1">
        <f t="shared" si="24"/>
        <v>402831.84</v>
      </c>
      <c r="N508" s="1">
        <f t="shared" si="25"/>
        <v>251564.75999999998</v>
      </c>
      <c r="O508" s="1">
        <f t="shared" si="26"/>
        <v>151267.08000000005</v>
      </c>
    </row>
    <row r="509" spans="1:15" ht="36" x14ac:dyDescent="0.55000000000000004">
      <c r="A509" s="1" t="s">
        <v>31</v>
      </c>
      <c r="B509" s="1" t="s">
        <v>33</v>
      </c>
      <c r="C509" s="1" t="s">
        <v>20</v>
      </c>
      <c r="D509" s="1" t="s">
        <v>8</v>
      </c>
      <c r="E509" s="3">
        <v>43905</v>
      </c>
      <c r="F509" s="3">
        <f>WORKDAY.INTL(E509,10,11,'Holiday list'!$C$2:$C$76)</f>
        <v>43918</v>
      </c>
      <c r="G509" s="1">
        <v>768522679</v>
      </c>
      <c r="H509" s="3">
        <v>43917</v>
      </c>
      <c r="I509" s="11">
        <f>NETWORKDAYS.INTL(E509,H509,11,'Holiday list'!$C$2:$C$76)</f>
        <v>9</v>
      </c>
      <c r="J509" s="1">
        <v>1794</v>
      </c>
      <c r="K509" s="1">
        <v>152.58000000000001</v>
      </c>
      <c r="L509" s="1">
        <v>97.44</v>
      </c>
      <c r="M509" s="1">
        <f t="shared" si="24"/>
        <v>273728.52</v>
      </c>
      <c r="N509" s="1">
        <f t="shared" si="25"/>
        <v>174807.36</v>
      </c>
      <c r="O509" s="1">
        <f t="shared" si="26"/>
        <v>98921.160000000033</v>
      </c>
    </row>
    <row r="510" spans="1:15" ht="36" x14ac:dyDescent="0.55000000000000004">
      <c r="A510" s="1" t="s">
        <v>27</v>
      </c>
      <c r="B510" s="1" t="s">
        <v>34</v>
      </c>
      <c r="C510" s="1" t="s">
        <v>23</v>
      </c>
      <c r="D510" s="1" t="s">
        <v>5</v>
      </c>
      <c r="E510" s="3">
        <v>44007</v>
      </c>
      <c r="F510" s="3">
        <f>WORKDAY.INTL(E510,10,11,'Holiday list'!$C$2:$C$76)</f>
        <v>44019</v>
      </c>
      <c r="G510" s="1">
        <v>195840156</v>
      </c>
      <c r="H510" s="3">
        <v>44037</v>
      </c>
      <c r="I510" s="11">
        <f>NETWORKDAYS.INTL(E510,H510,11,'Holiday list'!$C$2:$C$76)</f>
        <v>27</v>
      </c>
      <c r="J510" s="1">
        <v>2309</v>
      </c>
      <c r="K510" s="1">
        <v>668.27</v>
      </c>
      <c r="L510" s="1">
        <v>502.54</v>
      </c>
      <c r="M510" s="1">
        <f t="shared" si="24"/>
        <v>1543035.43</v>
      </c>
      <c r="N510" s="1">
        <f t="shared" si="25"/>
        <v>1160364.8600000001</v>
      </c>
      <c r="O510" s="1">
        <f t="shared" si="26"/>
        <v>382670.56999999983</v>
      </c>
    </row>
    <row r="511" spans="1:15" ht="36" x14ac:dyDescent="0.55000000000000004">
      <c r="A511" s="1" t="s">
        <v>27</v>
      </c>
      <c r="B511" s="1" t="s">
        <v>19</v>
      </c>
      <c r="C511" s="1" t="s">
        <v>20</v>
      </c>
      <c r="D511" s="1" t="s">
        <v>7</v>
      </c>
      <c r="E511" s="3">
        <v>44115</v>
      </c>
      <c r="F511" s="3">
        <f>WORKDAY.INTL(E511,10,11,'Holiday list'!$C$2:$C$76)</f>
        <v>44131</v>
      </c>
      <c r="G511" s="1">
        <v>849630105</v>
      </c>
      <c r="H511" s="3">
        <v>44144</v>
      </c>
      <c r="I511" s="11">
        <f>NETWORKDAYS.INTL(E511,H511,11,'Holiday list'!$C$2:$C$76)</f>
        <v>18</v>
      </c>
      <c r="J511" s="1">
        <v>3284</v>
      </c>
      <c r="K511" s="1">
        <v>437.2</v>
      </c>
      <c r="L511" s="1">
        <v>263.33</v>
      </c>
      <c r="M511" s="1">
        <f t="shared" si="24"/>
        <v>1435764.8</v>
      </c>
      <c r="N511" s="1">
        <f t="shared" si="25"/>
        <v>864775.72</v>
      </c>
      <c r="O511" s="1">
        <f t="shared" si="26"/>
        <v>570989.08000000007</v>
      </c>
    </row>
    <row r="512" spans="1:15" ht="36" x14ac:dyDescent="0.55000000000000004">
      <c r="A512" s="1" t="s">
        <v>27</v>
      </c>
      <c r="B512" s="1" t="s">
        <v>28</v>
      </c>
      <c r="C512" s="1" t="s">
        <v>20</v>
      </c>
      <c r="D512" s="1" t="s">
        <v>5</v>
      </c>
      <c r="E512" s="3">
        <v>44020</v>
      </c>
      <c r="F512" s="3">
        <f>WORKDAY.INTL(E512,10,11,'Holiday list'!$C$2:$C$76)</f>
        <v>44032</v>
      </c>
      <c r="G512" s="1">
        <v>701816356</v>
      </c>
      <c r="H512" s="3">
        <v>44042</v>
      </c>
      <c r="I512" s="11">
        <f>NETWORKDAYS.INTL(E512,H512,11,'Holiday list'!$C$2:$C$76)</f>
        <v>20</v>
      </c>
      <c r="J512" s="1">
        <v>1910</v>
      </c>
      <c r="K512" s="1">
        <v>9.33</v>
      </c>
      <c r="L512" s="1">
        <v>6.92</v>
      </c>
      <c r="M512" s="1">
        <f t="shared" si="24"/>
        <v>17820.3</v>
      </c>
      <c r="N512" s="1">
        <f t="shared" si="25"/>
        <v>13217.2</v>
      </c>
      <c r="O512" s="1">
        <f t="shared" si="26"/>
        <v>4603.0999999999985</v>
      </c>
    </row>
    <row r="513" spans="1:15" ht="36" x14ac:dyDescent="0.55000000000000004">
      <c r="A513" s="1" t="s">
        <v>29</v>
      </c>
      <c r="B513" s="1" t="s">
        <v>35</v>
      </c>
      <c r="C513" s="1" t="s">
        <v>23</v>
      </c>
      <c r="D513" s="1" t="s">
        <v>5</v>
      </c>
      <c r="E513" s="3">
        <v>44004</v>
      </c>
      <c r="F513" s="3">
        <f>WORKDAY.INTL(E513,10,11,'Holiday list'!$C$2:$C$76)</f>
        <v>44016</v>
      </c>
      <c r="G513" s="1">
        <v>944635236</v>
      </c>
      <c r="H513" s="3">
        <v>44039</v>
      </c>
      <c r="I513" s="11">
        <f>NETWORKDAYS.INTL(E513,H513,11,'Holiday list'!$C$2:$C$76)</f>
        <v>30</v>
      </c>
      <c r="J513" s="1">
        <v>7413</v>
      </c>
      <c r="K513" s="1">
        <v>651.21</v>
      </c>
      <c r="L513" s="1">
        <v>524.96</v>
      </c>
      <c r="M513" s="1">
        <f t="shared" si="24"/>
        <v>4827419.7300000004</v>
      </c>
      <c r="N513" s="1">
        <f t="shared" si="25"/>
        <v>3891528.4800000004</v>
      </c>
      <c r="O513" s="1">
        <f t="shared" si="26"/>
        <v>935891.25</v>
      </c>
    </row>
    <row r="514" spans="1:15" ht="36" x14ac:dyDescent="0.55000000000000004">
      <c r="A514" s="1" t="s">
        <v>29</v>
      </c>
      <c r="B514" s="1" t="s">
        <v>22</v>
      </c>
      <c r="C514" s="1" t="s">
        <v>23</v>
      </c>
      <c r="D514" s="1" t="s">
        <v>7</v>
      </c>
      <c r="E514" s="3">
        <v>43878</v>
      </c>
      <c r="F514" s="3">
        <f>WORKDAY.INTL(E514,10,11,'Holiday list'!$C$2:$C$76)</f>
        <v>43893</v>
      </c>
      <c r="G514" s="1">
        <v>140635573</v>
      </c>
      <c r="H514" s="3">
        <v>43911</v>
      </c>
      <c r="I514" s="11">
        <f>NETWORKDAYS.INTL(E514,H514,11,'Holiday list'!$C$2:$C$76)</f>
        <v>24</v>
      </c>
      <c r="J514" s="1">
        <v>6046</v>
      </c>
      <c r="K514" s="1">
        <v>154.06</v>
      </c>
      <c r="L514" s="1">
        <v>90.93</v>
      </c>
      <c r="M514" s="1">
        <f t="shared" si="24"/>
        <v>931446.76</v>
      </c>
      <c r="N514" s="1">
        <f t="shared" si="25"/>
        <v>549762.78</v>
      </c>
      <c r="O514" s="1">
        <f t="shared" si="26"/>
        <v>381683.98</v>
      </c>
    </row>
    <row r="515" spans="1:15" ht="36" x14ac:dyDescent="0.55000000000000004">
      <c r="A515" s="1" t="s">
        <v>18</v>
      </c>
      <c r="B515" s="1" t="s">
        <v>38</v>
      </c>
      <c r="C515" s="1" t="s">
        <v>23</v>
      </c>
      <c r="D515" s="1" t="s">
        <v>6</v>
      </c>
      <c r="E515" s="3">
        <v>43844</v>
      </c>
      <c r="F515" s="3">
        <f>WORKDAY.INTL(E515,10,11,'Holiday list'!$C$2:$C$76)</f>
        <v>43858</v>
      </c>
      <c r="G515" s="1">
        <v>972678697</v>
      </c>
      <c r="H515" s="3">
        <v>43886</v>
      </c>
      <c r="I515" s="11">
        <f>NETWORKDAYS.INTL(E515,H515,11,'Holiday list'!$C$2:$C$76)</f>
        <v>29</v>
      </c>
      <c r="J515" s="1">
        <v>6096</v>
      </c>
      <c r="K515" s="1">
        <v>421.89</v>
      </c>
      <c r="L515" s="1">
        <v>364.69</v>
      </c>
      <c r="M515" s="1">
        <f t="shared" si="24"/>
        <v>2571841.44</v>
      </c>
      <c r="N515" s="1">
        <f t="shared" si="25"/>
        <v>2223150.2399999998</v>
      </c>
      <c r="O515" s="1">
        <f t="shared" si="26"/>
        <v>348691.20000000019</v>
      </c>
    </row>
    <row r="516" spans="1:15" ht="36" x14ac:dyDescent="0.55000000000000004">
      <c r="A516" s="1" t="s">
        <v>27</v>
      </c>
      <c r="B516" s="1" t="s">
        <v>28</v>
      </c>
      <c r="C516" s="1" t="s">
        <v>23</v>
      </c>
      <c r="D516" s="1" t="s">
        <v>5</v>
      </c>
      <c r="E516" s="3">
        <v>43839</v>
      </c>
      <c r="F516" s="3">
        <f>WORKDAY.INTL(E516,10,11,'Holiday list'!$C$2:$C$76)</f>
        <v>43853</v>
      </c>
      <c r="G516" s="1">
        <v>793938434</v>
      </c>
      <c r="H516" s="3">
        <v>43869</v>
      </c>
      <c r="I516" s="11">
        <f>NETWORKDAYS.INTL(E516,H516,11,'Holiday list'!$C$2:$C$76)</f>
        <v>23</v>
      </c>
      <c r="J516" s="1">
        <v>2880</v>
      </c>
      <c r="K516" s="1">
        <v>9.33</v>
      </c>
      <c r="L516" s="1">
        <v>6.92</v>
      </c>
      <c r="M516" s="1">
        <f t="shared" si="24"/>
        <v>26870.400000000001</v>
      </c>
      <c r="N516" s="1">
        <f t="shared" si="25"/>
        <v>19929.599999999999</v>
      </c>
      <c r="O516" s="1">
        <f t="shared" si="26"/>
        <v>6940.8000000000029</v>
      </c>
    </row>
    <row r="517" spans="1:15" ht="36" x14ac:dyDescent="0.55000000000000004">
      <c r="A517" s="1" t="s">
        <v>29</v>
      </c>
      <c r="B517" s="1" t="s">
        <v>24</v>
      </c>
      <c r="C517" s="1" t="s">
        <v>23</v>
      </c>
      <c r="D517" s="1" t="s">
        <v>7</v>
      </c>
      <c r="E517" s="3">
        <v>44030</v>
      </c>
      <c r="F517" s="3">
        <f>WORKDAY.INTL(E517,10,11,'Holiday list'!$C$2:$C$76)</f>
        <v>44042</v>
      </c>
      <c r="G517" s="1">
        <v>177901113</v>
      </c>
      <c r="H517" s="3">
        <v>44056</v>
      </c>
      <c r="I517" s="11">
        <f>NETWORKDAYS.INTL(E517,H517,11,'Holiday list'!$C$2:$C$76)</f>
        <v>19</v>
      </c>
      <c r="J517" s="1">
        <v>3747</v>
      </c>
      <c r="K517" s="1">
        <v>255.28</v>
      </c>
      <c r="L517" s="1">
        <v>159.41999999999999</v>
      </c>
      <c r="M517" s="1">
        <f t="shared" si="24"/>
        <v>956534.16</v>
      </c>
      <c r="N517" s="1">
        <f t="shared" si="25"/>
        <v>597346.74</v>
      </c>
      <c r="O517" s="1">
        <f t="shared" si="26"/>
        <v>359187.42000000004</v>
      </c>
    </row>
    <row r="518" spans="1:15" ht="36" x14ac:dyDescent="0.55000000000000004">
      <c r="A518" s="1" t="s">
        <v>25</v>
      </c>
      <c r="B518" s="1" t="s">
        <v>36</v>
      </c>
      <c r="C518" s="1" t="s">
        <v>23</v>
      </c>
      <c r="D518" s="1" t="s">
        <v>7</v>
      </c>
      <c r="E518" s="3">
        <v>43906</v>
      </c>
      <c r="F518" s="3">
        <f>WORKDAY.INTL(E518,10,11,'Holiday list'!$C$2:$C$76)</f>
        <v>43920</v>
      </c>
      <c r="G518" s="1">
        <v>668365561</v>
      </c>
      <c r="H518" s="3">
        <v>43955</v>
      </c>
      <c r="I518" s="11">
        <f>NETWORKDAYS.INTL(E518,H518,11,'Holiday list'!$C$2:$C$76)</f>
        <v>34</v>
      </c>
      <c r="J518" s="1">
        <v>3077</v>
      </c>
      <c r="K518" s="1">
        <v>47.45</v>
      </c>
      <c r="L518" s="1">
        <v>31.79</v>
      </c>
      <c r="M518" s="1">
        <f t="shared" si="24"/>
        <v>146003.65000000002</v>
      </c>
      <c r="N518" s="1">
        <f t="shared" si="25"/>
        <v>97817.83</v>
      </c>
      <c r="O518" s="1">
        <f t="shared" si="26"/>
        <v>48185.820000000022</v>
      </c>
    </row>
    <row r="519" spans="1:15" ht="36" x14ac:dyDescent="0.55000000000000004">
      <c r="A519" s="1" t="s">
        <v>27</v>
      </c>
      <c r="B519" s="1" t="s">
        <v>28</v>
      </c>
      <c r="C519" s="1" t="s">
        <v>20</v>
      </c>
      <c r="D519" s="1" t="s">
        <v>8</v>
      </c>
      <c r="E519" s="3">
        <v>43892</v>
      </c>
      <c r="F519" s="3">
        <f>WORKDAY.INTL(E519,10,11,'Holiday list'!$C$2:$C$76)</f>
        <v>43906</v>
      </c>
      <c r="G519" s="1">
        <v>695557582</v>
      </c>
      <c r="H519" s="3">
        <v>43924</v>
      </c>
      <c r="I519" s="11">
        <f>NETWORKDAYS.INTL(E519,H519,11,'Holiday list'!$C$2:$C$76)</f>
        <v>24</v>
      </c>
      <c r="J519" s="1">
        <v>9800</v>
      </c>
      <c r="K519" s="1">
        <v>9.33</v>
      </c>
      <c r="L519" s="1">
        <v>6.92</v>
      </c>
      <c r="M519" s="1">
        <f t="shared" si="24"/>
        <v>91434</v>
      </c>
      <c r="N519" s="1">
        <f t="shared" si="25"/>
        <v>67816</v>
      </c>
      <c r="O519" s="1">
        <f t="shared" si="26"/>
        <v>23618</v>
      </c>
    </row>
    <row r="520" spans="1:15" ht="36" x14ac:dyDescent="0.55000000000000004">
      <c r="A520" s="1" t="s">
        <v>27</v>
      </c>
      <c r="B520" s="1" t="s">
        <v>34</v>
      </c>
      <c r="C520" s="1" t="s">
        <v>20</v>
      </c>
      <c r="D520" s="1" t="s">
        <v>8</v>
      </c>
      <c r="E520" s="3">
        <v>43878</v>
      </c>
      <c r="F520" s="3">
        <f>WORKDAY.INTL(E520,10,11,'Holiday list'!$C$2:$C$76)</f>
        <v>43893</v>
      </c>
      <c r="G520" s="1">
        <v>521445310</v>
      </c>
      <c r="H520" s="3">
        <v>43925</v>
      </c>
      <c r="I520" s="11">
        <f>NETWORKDAYS.INTL(E520,H520,11,'Holiday list'!$C$2:$C$76)</f>
        <v>34</v>
      </c>
      <c r="J520" s="1">
        <v>6110</v>
      </c>
      <c r="K520" s="1">
        <v>668.27</v>
      </c>
      <c r="L520" s="1">
        <v>502.54</v>
      </c>
      <c r="M520" s="1">
        <f t="shared" si="24"/>
        <v>4083129.6999999997</v>
      </c>
      <c r="N520" s="1">
        <f t="shared" si="25"/>
        <v>3070519.4</v>
      </c>
      <c r="O520" s="1">
        <f t="shared" si="26"/>
        <v>1012610.2999999998</v>
      </c>
    </row>
    <row r="521" spans="1:15" ht="36" x14ac:dyDescent="0.55000000000000004">
      <c r="A521" s="1" t="s">
        <v>25</v>
      </c>
      <c r="B521" s="1" t="s">
        <v>37</v>
      </c>
      <c r="C521" s="1" t="s">
        <v>23</v>
      </c>
      <c r="D521" s="1" t="s">
        <v>7</v>
      </c>
      <c r="E521" s="3">
        <v>43880</v>
      </c>
      <c r="F521" s="3">
        <f>WORKDAY.INTL(E521,10,11,'Holiday list'!$C$2:$C$76)</f>
        <v>43893</v>
      </c>
      <c r="G521" s="1">
        <v>232155120</v>
      </c>
      <c r="H521" s="3">
        <v>43920</v>
      </c>
      <c r="I521" s="11">
        <f>NETWORKDAYS.INTL(E521,H521,11,'Holiday list'!$C$2:$C$76)</f>
        <v>29</v>
      </c>
      <c r="J521" s="1">
        <v>8714</v>
      </c>
      <c r="K521" s="1">
        <v>81.73</v>
      </c>
      <c r="L521" s="1">
        <v>56.67</v>
      </c>
      <c r="M521" s="1">
        <f t="shared" si="24"/>
        <v>712195.22000000009</v>
      </c>
      <c r="N521" s="1">
        <f t="shared" si="25"/>
        <v>493822.38</v>
      </c>
      <c r="O521" s="1">
        <f t="shared" si="26"/>
        <v>218372.84000000008</v>
      </c>
    </row>
    <row r="522" spans="1:15" ht="36" x14ac:dyDescent="0.55000000000000004">
      <c r="A522" s="1" t="s">
        <v>29</v>
      </c>
      <c r="B522" s="1" t="s">
        <v>36</v>
      </c>
      <c r="C522" s="1" t="s">
        <v>23</v>
      </c>
      <c r="D522" s="1" t="s">
        <v>7</v>
      </c>
      <c r="E522" s="3">
        <v>44132</v>
      </c>
      <c r="F522" s="3">
        <f>WORKDAY.INTL(E522,10,11,'Holiday list'!$C$2:$C$76)</f>
        <v>44147</v>
      </c>
      <c r="G522" s="1">
        <v>373048341</v>
      </c>
      <c r="H522" s="3">
        <v>44177</v>
      </c>
      <c r="I522" s="11">
        <f>NETWORKDAYS.INTL(E522,H522,11,'Holiday list'!$C$2:$C$76)</f>
        <v>31</v>
      </c>
      <c r="J522" s="1">
        <v>2149</v>
      </c>
      <c r="K522" s="1">
        <v>47.45</v>
      </c>
      <c r="L522" s="1">
        <v>31.79</v>
      </c>
      <c r="M522" s="1">
        <f t="shared" si="24"/>
        <v>101970.05</v>
      </c>
      <c r="N522" s="1">
        <f t="shared" si="25"/>
        <v>68316.709999999992</v>
      </c>
      <c r="O522" s="1">
        <f t="shared" si="26"/>
        <v>33653.340000000011</v>
      </c>
    </row>
    <row r="523" spans="1:15" ht="36" x14ac:dyDescent="0.55000000000000004">
      <c r="A523" s="1" t="s">
        <v>31</v>
      </c>
      <c r="B523" s="1" t="s">
        <v>35</v>
      </c>
      <c r="C523" s="1" t="s">
        <v>20</v>
      </c>
      <c r="D523" s="1" t="s">
        <v>7</v>
      </c>
      <c r="E523" s="3">
        <v>44130</v>
      </c>
      <c r="F523" s="3">
        <f>WORKDAY.INTL(E523,10,11,'Holiday list'!$C$2:$C$76)</f>
        <v>44145</v>
      </c>
      <c r="G523" s="1">
        <v>659798800</v>
      </c>
      <c r="H523" s="3">
        <v>44167</v>
      </c>
      <c r="I523" s="11">
        <f>NETWORKDAYS.INTL(E523,H523,11,'Holiday list'!$C$2:$C$76)</f>
        <v>25</v>
      </c>
      <c r="J523" s="1">
        <v>7982</v>
      </c>
      <c r="K523" s="1">
        <v>651.21</v>
      </c>
      <c r="L523" s="1">
        <v>524.96</v>
      </c>
      <c r="M523" s="1">
        <f t="shared" si="24"/>
        <v>5197958.2200000007</v>
      </c>
      <c r="N523" s="1">
        <f t="shared" si="25"/>
        <v>4190230.72</v>
      </c>
      <c r="O523" s="1">
        <f t="shared" si="26"/>
        <v>1007727.5000000005</v>
      </c>
    </row>
    <row r="524" spans="1:15" ht="36" x14ac:dyDescent="0.55000000000000004">
      <c r="A524" s="1" t="s">
        <v>25</v>
      </c>
      <c r="B524" s="1" t="s">
        <v>34</v>
      </c>
      <c r="C524" s="1" t="s">
        <v>23</v>
      </c>
      <c r="D524" s="1" t="s">
        <v>6</v>
      </c>
      <c r="E524" s="3">
        <v>43866</v>
      </c>
      <c r="F524" s="3">
        <f>WORKDAY.INTL(E524,10,11,'Holiday list'!$C$2:$C$76)</f>
        <v>43881</v>
      </c>
      <c r="G524" s="1">
        <v>428392827</v>
      </c>
      <c r="H524" s="3">
        <v>43866</v>
      </c>
      <c r="I524" s="11">
        <f>NETWORKDAYS.INTL(E524,H524,11,'Holiday list'!$C$2:$C$76)</f>
        <v>1</v>
      </c>
      <c r="J524" s="1">
        <v>9812</v>
      </c>
      <c r="K524" s="1">
        <v>668.27</v>
      </c>
      <c r="L524" s="1">
        <v>502.54</v>
      </c>
      <c r="M524" s="1">
        <f t="shared" si="24"/>
        <v>6557065.2400000002</v>
      </c>
      <c r="N524" s="1">
        <f t="shared" si="25"/>
        <v>4930922.4800000004</v>
      </c>
      <c r="O524" s="1">
        <f t="shared" si="26"/>
        <v>1626142.7599999998</v>
      </c>
    </row>
    <row r="525" spans="1:15" ht="36" x14ac:dyDescent="0.55000000000000004">
      <c r="A525" s="1" t="s">
        <v>25</v>
      </c>
      <c r="B525" s="1" t="s">
        <v>37</v>
      </c>
      <c r="C525" s="1" t="s">
        <v>20</v>
      </c>
      <c r="D525" s="1" t="s">
        <v>5</v>
      </c>
      <c r="E525" s="3">
        <v>44068</v>
      </c>
      <c r="F525" s="3">
        <f>WORKDAY.INTL(E525,10,11,'Holiday list'!$C$2:$C$76)</f>
        <v>44081</v>
      </c>
      <c r="G525" s="1">
        <v>885129249</v>
      </c>
      <c r="H525" s="3">
        <v>44077</v>
      </c>
      <c r="I525" s="11">
        <f>NETWORKDAYS.INTL(E525,H525,11,'Holiday list'!$C$2:$C$76)</f>
        <v>8</v>
      </c>
      <c r="J525" s="1">
        <v>8269</v>
      </c>
      <c r="K525" s="1">
        <v>81.73</v>
      </c>
      <c r="L525" s="1">
        <v>56.67</v>
      </c>
      <c r="M525" s="1">
        <f t="shared" si="24"/>
        <v>675825.37</v>
      </c>
      <c r="N525" s="1">
        <f t="shared" si="25"/>
        <v>468604.23000000004</v>
      </c>
      <c r="O525" s="1">
        <f t="shared" si="26"/>
        <v>207221.13999999996</v>
      </c>
    </row>
    <row r="526" spans="1:15" ht="36" x14ac:dyDescent="0.55000000000000004">
      <c r="A526" s="1" t="s">
        <v>27</v>
      </c>
      <c r="B526" s="1" t="s">
        <v>38</v>
      </c>
      <c r="C526" s="1" t="s">
        <v>23</v>
      </c>
      <c r="D526" s="1" t="s">
        <v>6</v>
      </c>
      <c r="E526" s="3">
        <v>44169</v>
      </c>
      <c r="F526" s="3">
        <f>WORKDAY.INTL(E526,10,11,'Holiday list'!$C$2:$C$76)</f>
        <v>44182</v>
      </c>
      <c r="G526" s="1">
        <v>156619393</v>
      </c>
      <c r="H526" s="3">
        <v>44170</v>
      </c>
      <c r="I526" s="11">
        <f>NETWORKDAYS.INTL(E526,H526,11,'Holiday list'!$C$2:$C$76)</f>
        <v>2</v>
      </c>
      <c r="J526" s="1">
        <v>6014</v>
      </c>
      <c r="K526" s="1">
        <v>421.89</v>
      </c>
      <c r="L526" s="1">
        <v>364.69</v>
      </c>
      <c r="M526" s="1">
        <f t="shared" si="24"/>
        <v>2537246.46</v>
      </c>
      <c r="N526" s="1">
        <f t="shared" si="25"/>
        <v>2193245.66</v>
      </c>
      <c r="O526" s="1">
        <f t="shared" si="26"/>
        <v>344000.79999999981</v>
      </c>
    </row>
    <row r="527" spans="1:15" ht="36" x14ac:dyDescent="0.55000000000000004">
      <c r="A527" s="1" t="s">
        <v>18</v>
      </c>
      <c r="B527" s="1" t="s">
        <v>24</v>
      </c>
      <c r="C527" s="1" t="s">
        <v>20</v>
      </c>
      <c r="D527" s="1" t="s">
        <v>5</v>
      </c>
      <c r="E527" s="3">
        <v>44082</v>
      </c>
      <c r="F527" s="3">
        <f>WORKDAY.INTL(E527,10,11,'Holiday list'!$C$2:$C$76)</f>
        <v>44093</v>
      </c>
      <c r="G527" s="1">
        <v>939787089</v>
      </c>
      <c r="H527" s="3">
        <v>44083</v>
      </c>
      <c r="I527" s="11">
        <f>NETWORKDAYS.INTL(E527,H527,11,'Holiday list'!$C$2:$C$76)</f>
        <v>2</v>
      </c>
      <c r="J527" s="1">
        <v>2739</v>
      </c>
      <c r="K527" s="1">
        <v>255.28</v>
      </c>
      <c r="L527" s="1">
        <v>159.41999999999999</v>
      </c>
      <c r="M527" s="1">
        <f t="shared" si="24"/>
        <v>699211.92</v>
      </c>
      <c r="N527" s="1">
        <f t="shared" si="25"/>
        <v>436651.37999999995</v>
      </c>
      <c r="O527" s="1">
        <f t="shared" si="26"/>
        <v>262560.5400000001</v>
      </c>
    </row>
    <row r="528" spans="1:15" ht="36" x14ac:dyDescent="0.55000000000000004">
      <c r="A528" s="1" t="s">
        <v>31</v>
      </c>
      <c r="B528" s="1" t="s">
        <v>22</v>
      </c>
      <c r="C528" s="1" t="s">
        <v>23</v>
      </c>
      <c r="D528" s="1" t="s">
        <v>6</v>
      </c>
      <c r="E528" s="3">
        <v>43891</v>
      </c>
      <c r="F528" s="3">
        <f>WORKDAY.INTL(E528,10,11,'Holiday list'!$C$2:$C$76)</f>
        <v>43904</v>
      </c>
      <c r="G528" s="1">
        <v>151868665</v>
      </c>
      <c r="H528" s="3">
        <v>43940</v>
      </c>
      <c r="I528" s="11">
        <f>NETWORKDAYS.INTL(E528,H528,11,'Holiday list'!$C$2:$C$76)</f>
        <v>32</v>
      </c>
      <c r="J528" s="1">
        <v>168</v>
      </c>
      <c r="K528" s="1">
        <v>154.06</v>
      </c>
      <c r="L528" s="1">
        <v>90.93</v>
      </c>
      <c r="M528" s="1">
        <f t="shared" si="24"/>
        <v>25882.080000000002</v>
      </c>
      <c r="N528" s="1">
        <f t="shared" si="25"/>
        <v>15276.240000000002</v>
      </c>
      <c r="O528" s="1">
        <f t="shared" si="26"/>
        <v>10605.84</v>
      </c>
    </row>
    <row r="529" spans="1:15" ht="36" x14ac:dyDescent="0.55000000000000004">
      <c r="A529" s="1" t="s">
        <v>18</v>
      </c>
      <c r="B529" s="1" t="s">
        <v>26</v>
      </c>
      <c r="C529" s="1" t="s">
        <v>20</v>
      </c>
      <c r="D529" s="1" t="s">
        <v>6</v>
      </c>
      <c r="E529" s="3">
        <v>44048</v>
      </c>
      <c r="F529" s="3">
        <f>WORKDAY.INTL(E529,10,11,'Holiday list'!$C$2:$C$76)</f>
        <v>44063</v>
      </c>
      <c r="G529" s="1">
        <v>180412948</v>
      </c>
      <c r="H529" s="3">
        <v>44067</v>
      </c>
      <c r="I529" s="11">
        <f>NETWORKDAYS.INTL(E529,H529,11,'Holiday list'!$C$2:$C$76)</f>
        <v>13</v>
      </c>
      <c r="J529" s="1">
        <v>7055</v>
      </c>
      <c r="K529" s="1">
        <v>205.7</v>
      </c>
      <c r="L529" s="1">
        <v>117.11</v>
      </c>
      <c r="M529" s="1">
        <f t="shared" si="24"/>
        <v>1451213.5</v>
      </c>
      <c r="N529" s="1">
        <f t="shared" si="25"/>
        <v>826211.05</v>
      </c>
      <c r="O529" s="1">
        <f t="shared" si="26"/>
        <v>625002.44999999995</v>
      </c>
    </row>
    <row r="530" spans="1:15" ht="36" x14ac:dyDescent="0.55000000000000004">
      <c r="A530" s="1" t="s">
        <v>27</v>
      </c>
      <c r="B530" s="1" t="s">
        <v>28</v>
      </c>
      <c r="C530" s="1" t="s">
        <v>20</v>
      </c>
      <c r="D530" s="1" t="s">
        <v>8</v>
      </c>
      <c r="E530" s="3">
        <v>44036</v>
      </c>
      <c r="F530" s="3">
        <f>WORKDAY.INTL(E530,10,11,'Holiday list'!$C$2:$C$76)</f>
        <v>44050</v>
      </c>
      <c r="G530" s="1">
        <v>333281266</v>
      </c>
      <c r="H530" s="3">
        <v>44040</v>
      </c>
      <c r="I530" s="11">
        <f>NETWORKDAYS.INTL(E530,H530,11,'Holiday list'!$C$2:$C$76)</f>
        <v>4</v>
      </c>
      <c r="J530" s="1">
        <v>4188</v>
      </c>
      <c r="K530" s="1">
        <v>9.33</v>
      </c>
      <c r="L530" s="1">
        <v>6.92</v>
      </c>
      <c r="M530" s="1">
        <f t="shared" si="24"/>
        <v>39074.04</v>
      </c>
      <c r="N530" s="1">
        <f t="shared" si="25"/>
        <v>28980.959999999999</v>
      </c>
      <c r="O530" s="1">
        <f t="shared" si="26"/>
        <v>10093.080000000002</v>
      </c>
    </row>
    <row r="531" spans="1:15" ht="36" x14ac:dyDescent="0.55000000000000004">
      <c r="A531" s="1" t="s">
        <v>31</v>
      </c>
      <c r="B531" s="1" t="s">
        <v>19</v>
      </c>
      <c r="C531" s="1" t="s">
        <v>23</v>
      </c>
      <c r="D531" s="1" t="s">
        <v>7</v>
      </c>
      <c r="E531" s="3">
        <v>43856</v>
      </c>
      <c r="F531" s="3">
        <f>WORKDAY.INTL(E531,10,11,'Holiday list'!$C$2:$C$76)</f>
        <v>43868</v>
      </c>
      <c r="G531" s="1">
        <v>888647449</v>
      </c>
      <c r="H531" s="3">
        <v>43889</v>
      </c>
      <c r="I531" s="11">
        <f>NETWORKDAYS.INTL(E531,H531,11,'Holiday list'!$C$2:$C$76)</f>
        <v>24</v>
      </c>
      <c r="J531" s="1">
        <v>9383</v>
      </c>
      <c r="K531" s="1">
        <v>437.2</v>
      </c>
      <c r="L531" s="1">
        <v>263.33</v>
      </c>
      <c r="M531" s="1">
        <f t="shared" si="24"/>
        <v>4102247.6</v>
      </c>
      <c r="N531" s="1">
        <f t="shared" si="25"/>
        <v>2470825.3899999997</v>
      </c>
      <c r="O531" s="1">
        <f t="shared" si="26"/>
        <v>1631422.2100000004</v>
      </c>
    </row>
    <row r="532" spans="1:15" ht="36" x14ac:dyDescent="0.55000000000000004">
      <c r="A532" s="1" t="s">
        <v>27</v>
      </c>
      <c r="B532" s="1" t="s">
        <v>30</v>
      </c>
      <c r="C532" s="1" t="s">
        <v>20</v>
      </c>
      <c r="D532" s="1" t="s">
        <v>5</v>
      </c>
      <c r="E532" s="3">
        <v>43900</v>
      </c>
      <c r="F532" s="3">
        <f>WORKDAY.INTL(E532,10,11,'Holiday list'!$C$2:$C$76)</f>
        <v>43913</v>
      </c>
      <c r="G532" s="1">
        <v>844997823</v>
      </c>
      <c r="H532" s="3">
        <v>43947</v>
      </c>
      <c r="I532" s="11">
        <f>NETWORKDAYS.INTL(E532,H532,11,'Holiday list'!$C$2:$C$76)</f>
        <v>32</v>
      </c>
      <c r="J532" s="1">
        <v>2488</v>
      </c>
      <c r="K532" s="1">
        <v>109.28</v>
      </c>
      <c r="L532" s="1">
        <v>35.840000000000003</v>
      </c>
      <c r="M532" s="1">
        <f t="shared" si="24"/>
        <v>271888.64000000001</v>
      </c>
      <c r="N532" s="1">
        <f t="shared" si="25"/>
        <v>89169.920000000013</v>
      </c>
      <c r="O532" s="1">
        <f t="shared" si="26"/>
        <v>182718.72</v>
      </c>
    </row>
    <row r="533" spans="1:15" ht="36" x14ac:dyDescent="0.55000000000000004">
      <c r="A533" s="1" t="s">
        <v>25</v>
      </c>
      <c r="B533" s="1" t="s">
        <v>28</v>
      </c>
      <c r="C533" s="1" t="s">
        <v>23</v>
      </c>
      <c r="D533" s="1" t="s">
        <v>5</v>
      </c>
      <c r="E533" s="3">
        <v>44086</v>
      </c>
      <c r="F533" s="3">
        <f>WORKDAY.INTL(E533,10,11,'Holiday list'!$C$2:$C$76)</f>
        <v>44099</v>
      </c>
      <c r="G533" s="1">
        <v>171131217</v>
      </c>
      <c r="H533" s="3">
        <v>44112</v>
      </c>
      <c r="I533" s="11">
        <f>NETWORKDAYS.INTL(E533,H533,11,'Holiday list'!$C$2:$C$76)</f>
        <v>21</v>
      </c>
      <c r="J533" s="1">
        <v>385</v>
      </c>
      <c r="K533" s="1">
        <v>9.33</v>
      </c>
      <c r="L533" s="1">
        <v>6.92</v>
      </c>
      <c r="M533" s="1">
        <f t="shared" si="24"/>
        <v>3592.05</v>
      </c>
      <c r="N533" s="1">
        <f t="shared" si="25"/>
        <v>2664.2</v>
      </c>
      <c r="O533" s="1">
        <f t="shared" si="26"/>
        <v>927.85000000000036</v>
      </c>
    </row>
    <row r="534" spans="1:15" ht="36" x14ac:dyDescent="0.55000000000000004">
      <c r="A534" s="1" t="s">
        <v>27</v>
      </c>
      <c r="B534" s="1" t="s">
        <v>35</v>
      </c>
      <c r="C534" s="1" t="s">
        <v>23</v>
      </c>
      <c r="D534" s="1" t="s">
        <v>6</v>
      </c>
      <c r="E534" s="3">
        <v>43835</v>
      </c>
      <c r="F534" s="3">
        <f>WORKDAY.INTL(E534,10,11,'Holiday list'!$C$2:$C$76)</f>
        <v>43848</v>
      </c>
      <c r="G534" s="1">
        <v>256158959</v>
      </c>
      <c r="H534" s="3">
        <v>43848</v>
      </c>
      <c r="I534" s="11">
        <f>NETWORKDAYS.INTL(E534,H534,11,'Holiday list'!$C$2:$C$76)</f>
        <v>10</v>
      </c>
      <c r="J534" s="1">
        <v>1983</v>
      </c>
      <c r="K534" s="1">
        <v>651.21</v>
      </c>
      <c r="L534" s="1">
        <v>524.96</v>
      </c>
      <c r="M534" s="1">
        <f t="shared" si="24"/>
        <v>1291349.4300000002</v>
      </c>
      <c r="N534" s="1">
        <f t="shared" si="25"/>
        <v>1040995.68</v>
      </c>
      <c r="O534" s="1">
        <f t="shared" si="26"/>
        <v>250353.75000000012</v>
      </c>
    </row>
    <row r="535" spans="1:15" ht="36" x14ac:dyDescent="0.55000000000000004">
      <c r="A535" s="1" t="s">
        <v>29</v>
      </c>
      <c r="B535" s="1" t="s">
        <v>19</v>
      </c>
      <c r="C535" s="1" t="s">
        <v>23</v>
      </c>
      <c r="D535" s="1" t="s">
        <v>8</v>
      </c>
      <c r="E535" s="3">
        <v>44132</v>
      </c>
      <c r="F535" s="3">
        <f>WORKDAY.INTL(E535,10,11,'Holiday list'!$C$2:$C$76)</f>
        <v>44147</v>
      </c>
      <c r="G535" s="1">
        <v>759504878</v>
      </c>
      <c r="H535" s="3">
        <v>44173</v>
      </c>
      <c r="I535" s="11">
        <f>NETWORKDAYS.INTL(E535,H535,11,'Holiday list'!$C$2:$C$76)</f>
        <v>28</v>
      </c>
      <c r="J535" s="1">
        <v>3226</v>
      </c>
      <c r="K535" s="1">
        <v>437.2</v>
      </c>
      <c r="L535" s="1">
        <v>263.33</v>
      </c>
      <c r="M535" s="1">
        <f t="shared" si="24"/>
        <v>1410407.2</v>
      </c>
      <c r="N535" s="1">
        <f t="shared" si="25"/>
        <v>849502.58</v>
      </c>
      <c r="O535" s="1">
        <f t="shared" si="26"/>
        <v>560904.62</v>
      </c>
    </row>
    <row r="536" spans="1:15" ht="36" x14ac:dyDescent="0.55000000000000004">
      <c r="A536" s="1" t="s">
        <v>18</v>
      </c>
      <c r="B536" s="1" t="s">
        <v>28</v>
      </c>
      <c r="C536" s="1" t="s">
        <v>23</v>
      </c>
      <c r="D536" s="1" t="s">
        <v>6</v>
      </c>
      <c r="E536" s="3">
        <v>44156</v>
      </c>
      <c r="F536" s="3">
        <f>WORKDAY.INTL(E536,10,11,'Holiday list'!$C$2:$C$76)</f>
        <v>44170</v>
      </c>
      <c r="G536" s="1">
        <v>960905301</v>
      </c>
      <c r="H536" s="3">
        <v>44160</v>
      </c>
      <c r="I536" s="11">
        <f>NETWORKDAYS.INTL(E536,H536,11,'Holiday list'!$C$2:$C$76)</f>
        <v>3</v>
      </c>
      <c r="J536" s="1">
        <v>2087</v>
      </c>
      <c r="K536" s="1">
        <v>9.33</v>
      </c>
      <c r="L536" s="1">
        <v>6.92</v>
      </c>
      <c r="M536" s="1">
        <f t="shared" si="24"/>
        <v>19471.71</v>
      </c>
      <c r="N536" s="1">
        <f t="shared" si="25"/>
        <v>14442.039999999999</v>
      </c>
      <c r="O536" s="1">
        <f t="shared" si="26"/>
        <v>5029.67</v>
      </c>
    </row>
    <row r="537" spans="1:15" ht="36" x14ac:dyDescent="0.55000000000000004">
      <c r="A537" s="1" t="s">
        <v>25</v>
      </c>
      <c r="B537" s="1" t="s">
        <v>35</v>
      </c>
      <c r="C537" s="1" t="s">
        <v>20</v>
      </c>
      <c r="D537" s="1" t="s">
        <v>6</v>
      </c>
      <c r="E537" s="3">
        <v>44132</v>
      </c>
      <c r="F537" s="3">
        <f>WORKDAY.INTL(E537,10,11,'Holiday list'!$C$2:$C$76)</f>
        <v>44147</v>
      </c>
      <c r="G537" s="1">
        <v>210409057</v>
      </c>
      <c r="H537" s="3">
        <v>44169</v>
      </c>
      <c r="I537" s="11">
        <f>NETWORKDAYS.INTL(E537,H537,11,'Holiday list'!$C$2:$C$76)</f>
        <v>25</v>
      </c>
      <c r="J537" s="1">
        <v>3570</v>
      </c>
      <c r="K537" s="1">
        <v>651.21</v>
      </c>
      <c r="L537" s="1">
        <v>524.96</v>
      </c>
      <c r="M537" s="1">
        <f t="shared" si="24"/>
        <v>2324819.7000000002</v>
      </c>
      <c r="N537" s="1">
        <f t="shared" si="25"/>
        <v>1874107.2000000002</v>
      </c>
      <c r="O537" s="1">
        <f t="shared" si="26"/>
        <v>450712.5</v>
      </c>
    </row>
    <row r="538" spans="1:15" ht="36" x14ac:dyDescent="0.55000000000000004">
      <c r="A538" s="1" t="s">
        <v>27</v>
      </c>
      <c r="B538" s="1" t="s">
        <v>19</v>
      </c>
      <c r="C538" s="1" t="s">
        <v>20</v>
      </c>
      <c r="D538" s="1" t="s">
        <v>6</v>
      </c>
      <c r="E538" s="3">
        <v>44041</v>
      </c>
      <c r="F538" s="3">
        <f>WORKDAY.INTL(E538,10,11,'Holiday list'!$C$2:$C$76)</f>
        <v>44057</v>
      </c>
      <c r="G538" s="1">
        <v>178377473</v>
      </c>
      <c r="H538" s="3">
        <v>44075</v>
      </c>
      <c r="I538" s="11">
        <f>NETWORKDAYS.INTL(E538,H538,11,'Holiday list'!$C$2:$C$76)</f>
        <v>23</v>
      </c>
      <c r="J538" s="1">
        <v>4713</v>
      </c>
      <c r="K538" s="1">
        <v>437.2</v>
      </c>
      <c r="L538" s="1">
        <v>263.33</v>
      </c>
      <c r="M538" s="1">
        <f t="shared" si="24"/>
        <v>2060523.5999999999</v>
      </c>
      <c r="N538" s="1">
        <f t="shared" si="25"/>
        <v>1241074.29</v>
      </c>
      <c r="O538" s="1">
        <f t="shared" si="26"/>
        <v>819449.30999999982</v>
      </c>
    </row>
    <row r="539" spans="1:15" ht="36" x14ac:dyDescent="0.55000000000000004">
      <c r="A539" s="1" t="s">
        <v>25</v>
      </c>
      <c r="B539" s="1" t="s">
        <v>28</v>
      </c>
      <c r="C539" s="1" t="s">
        <v>23</v>
      </c>
      <c r="D539" s="1" t="s">
        <v>5</v>
      </c>
      <c r="E539" s="3">
        <v>43920</v>
      </c>
      <c r="F539" s="3">
        <f>WORKDAY.INTL(E539,10,11,'Holiday list'!$C$2:$C$76)</f>
        <v>43938</v>
      </c>
      <c r="G539" s="1">
        <v>805484378</v>
      </c>
      <c r="H539" s="3">
        <v>43952</v>
      </c>
      <c r="I539" s="11">
        <f>NETWORKDAYS.INTL(E539,H539,11,'Holiday list'!$C$2:$C$76)</f>
        <v>22</v>
      </c>
      <c r="J539" s="1">
        <v>9582</v>
      </c>
      <c r="K539" s="1">
        <v>9.33</v>
      </c>
      <c r="L539" s="1">
        <v>6.92</v>
      </c>
      <c r="M539" s="1">
        <f t="shared" si="24"/>
        <v>89400.06</v>
      </c>
      <c r="N539" s="1">
        <f t="shared" si="25"/>
        <v>66307.44</v>
      </c>
      <c r="O539" s="1">
        <f t="shared" si="26"/>
        <v>23092.619999999995</v>
      </c>
    </row>
    <row r="540" spans="1:15" ht="36" x14ac:dyDescent="0.55000000000000004">
      <c r="A540" s="1" t="s">
        <v>25</v>
      </c>
      <c r="B540" s="1" t="s">
        <v>36</v>
      </c>
      <c r="C540" s="1" t="s">
        <v>23</v>
      </c>
      <c r="D540" s="1" t="s">
        <v>6</v>
      </c>
      <c r="E540" s="3">
        <v>44088</v>
      </c>
      <c r="F540" s="3">
        <f>WORKDAY.INTL(E540,10,11,'Holiday list'!$C$2:$C$76)</f>
        <v>44100</v>
      </c>
      <c r="G540" s="1">
        <v>752716100</v>
      </c>
      <c r="H540" s="3">
        <v>44116</v>
      </c>
      <c r="I540" s="11">
        <f>NETWORKDAYS.INTL(E540,H540,11,'Holiday list'!$C$2:$C$76)</f>
        <v>23</v>
      </c>
      <c r="J540" s="1">
        <v>4276</v>
      </c>
      <c r="K540" s="1">
        <v>47.45</v>
      </c>
      <c r="L540" s="1">
        <v>31.79</v>
      </c>
      <c r="M540" s="1">
        <f t="shared" si="24"/>
        <v>202896.2</v>
      </c>
      <c r="N540" s="1">
        <f t="shared" si="25"/>
        <v>135934.04</v>
      </c>
      <c r="O540" s="1">
        <f t="shared" si="26"/>
        <v>66962.16</v>
      </c>
    </row>
    <row r="541" spans="1:15" ht="36" x14ac:dyDescent="0.55000000000000004">
      <c r="A541" s="1" t="s">
        <v>29</v>
      </c>
      <c r="B541" s="1" t="s">
        <v>30</v>
      </c>
      <c r="C541" s="1" t="s">
        <v>23</v>
      </c>
      <c r="D541" s="1" t="s">
        <v>5</v>
      </c>
      <c r="E541" s="3">
        <v>44080</v>
      </c>
      <c r="F541" s="3">
        <f>WORKDAY.INTL(E541,10,11,'Holiday list'!$C$2:$C$76)</f>
        <v>44091</v>
      </c>
      <c r="G541" s="1">
        <v>551371467</v>
      </c>
      <c r="H541" s="3">
        <v>44089</v>
      </c>
      <c r="I541" s="11">
        <f>NETWORKDAYS.INTL(E541,H541,11,'Holiday list'!$C$2:$C$76)</f>
        <v>8</v>
      </c>
      <c r="J541" s="1">
        <v>1925</v>
      </c>
      <c r="K541" s="1">
        <v>109.28</v>
      </c>
      <c r="L541" s="1">
        <v>35.840000000000003</v>
      </c>
      <c r="M541" s="1">
        <f t="shared" si="24"/>
        <v>210364</v>
      </c>
      <c r="N541" s="1">
        <f t="shared" si="25"/>
        <v>68992</v>
      </c>
      <c r="O541" s="1">
        <f t="shared" si="26"/>
        <v>141372</v>
      </c>
    </row>
    <row r="542" spans="1:15" ht="36" x14ac:dyDescent="0.55000000000000004">
      <c r="A542" s="1" t="s">
        <v>27</v>
      </c>
      <c r="B542" s="1" t="s">
        <v>33</v>
      </c>
      <c r="C542" s="1" t="s">
        <v>20</v>
      </c>
      <c r="D542" s="1" t="s">
        <v>5</v>
      </c>
      <c r="E542" s="3">
        <v>43869</v>
      </c>
      <c r="F542" s="3">
        <f>WORKDAY.INTL(E542,10,11,'Holiday list'!$C$2:$C$76)</f>
        <v>43886</v>
      </c>
      <c r="G542" s="1">
        <v>353061807</v>
      </c>
      <c r="H542" s="3">
        <v>43895</v>
      </c>
      <c r="I542" s="11">
        <f>NETWORKDAYS.INTL(E542,H542,11,'Holiday list'!$C$2:$C$76)</f>
        <v>19</v>
      </c>
      <c r="J542" s="1">
        <v>7689</v>
      </c>
      <c r="K542" s="1">
        <v>152.58000000000001</v>
      </c>
      <c r="L542" s="1">
        <v>97.44</v>
      </c>
      <c r="M542" s="1">
        <f t="shared" si="24"/>
        <v>1173187.6200000001</v>
      </c>
      <c r="N542" s="1">
        <f t="shared" si="25"/>
        <v>749216.16</v>
      </c>
      <c r="O542" s="1">
        <f t="shared" si="26"/>
        <v>423971.46000000008</v>
      </c>
    </row>
    <row r="543" spans="1:15" ht="36" x14ac:dyDescent="0.55000000000000004">
      <c r="A543" s="1" t="s">
        <v>27</v>
      </c>
      <c r="B543" s="1" t="s">
        <v>37</v>
      </c>
      <c r="C543" s="1" t="s">
        <v>23</v>
      </c>
      <c r="D543" s="1" t="s">
        <v>6</v>
      </c>
      <c r="E543" s="3">
        <v>43847</v>
      </c>
      <c r="F543" s="3">
        <f>WORKDAY.INTL(E543,10,11,'Holiday list'!$C$2:$C$76)</f>
        <v>43861</v>
      </c>
      <c r="G543" s="1">
        <v>379710948</v>
      </c>
      <c r="H543" s="3">
        <v>43860</v>
      </c>
      <c r="I543" s="11">
        <f>NETWORKDAYS.INTL(E543,H543,11,'Holiday list'!$C$2:$C$76)</f>
        <v>10</v>
      </c>
      <c r="J543" s="1">
        <v>3762</v>
      </c>
      <c r="K543" s="1">
        <v>81.73</v>
      </c>
      <c r="L543" s="1">
        <v>56.67</v>
      </c>
      <c r="M543" s="1">
        <f t="shared" si="24"/>
        <v>307468.26</v>
      </c>
      <c r="N543" s="1">
        <f t="shared" si="25"/>
        <v>213192.54</v>
      </c>
      <c r="O543" s="1">
        <f t="shared" si="26"/>
        <v>94275.72</v>
      </c>
    </row>
    <row r="544" spans="1:15" ht="36" x14ac:dyDescent="0.55000000000000004">
      <c r="A544" s="1" t="s">
        <v>27</v>
      </c>
      <c r="B544" s="1" t="s">
        <v>26</v>
      </c>
      <c r="C544" s="1" t="s">
        <v>23</v>
      </c>
      <c r="D544" s="1" t="s">
        <v>8</v>
      </c>
      <c r="E544" s="3">
        <v>44115</v>
      </c>
      <c r="F544" s="3">
        <f>WORKDAY.INTL(E544,10,11,'Holiday list'!$C$2:$C$76)</f>
        <v>44131</v>
      </c>
      <c r="G544" s="1">
        <v>473555219</v>
      </c>
      <c r="H544" s="3">
        <v>44141</v>
      </c>
      <c r="I544" s="11">
        <f>NETWORKDAYS.INTL(E544,H544,11,'Holiday list'!$C$2:$C$76)</f>
        <v>16</v>
      </c>
      <c r="J544" s="1">
        <v>4368</v>
      </c>
      <c r="K544" s="1">
        <v>205.7</v>
      </c>
      <c r="L544" s="1">
        <v>117.11</v>
      </c>
      <c r="M544" s="1">
        <f t="shared" si="24"/>
        <v>898497.6</v>
      </c>
      <c r="N544" s="1">
        <f t="shared" si="25"/>
        <v>511536.48</v>
      </c>
      <c r="O544" s="1">
        <f t="shared" si="26"/>
        <v>386961.12</v>
      </c>
    </row>
    <row r="545" spans="1:15" ht="36" x14ac:dyDescent="0.55000000000000004">
      <c r="A545" s="1" t="s">
        <v>27</v>
      </c>
      <c r="B545" s="1" t="s">
        <v>35</v>
      </c>
      <c r="C545" s="1" t="s">
        <v>23</v>
      </c>
      <c r="D545" s="1" t="s">
        <v>6</v>
      </c>
      <c r="E545" s="3">
        <v>43882</v>
      </c>
      <c r="F545" s="3">
        <f>WORKDAY.INTL(E545,10,11,'Holiday list'!$C$2:$C$76)</f>
        <v>43894</v>
      </c>
      <c r="G545" s="1">
        <v>547143447</v>
      </c>
      <c r="H545" s="3">
        <v>43884</v>
      </c>
      <c r="I545" s="11">
        <f>NETWORKDAYS.INTL(E545,H545,11,'Holiday list'!$C$2:$C$76)</f>
        <v>1</v>
      </c>
      <c r="J545" s="1">
        <v>760</v>
      </c>
      <c r="K545" s="1">
        <v>651.21</v>
      </c>
      <c r="L545" s="1">
        <v>524.96</v>
      </c>
      <c r="M545" s="1">
        <f t="shared" si="24"/>
        <v>494919.60000000003</v>
      </c>
      <c r="N545" s="1">
        <f t="shared" si="25"/>
        <v>398969.60000000003</v>
      </c>
      <c r="O545" s="1">
        <f t="shared" si="26"/>
        <v>95950</v>
      </c>
    </row>
    <row r="546" spans="1:15" ht="36" x14ac:dyDescent="0.55000000000000004">
      <c r="A546" s="1" t="s">
        <v>31</v>
      </c>
      <c r="B546" s="1" t="s">
        <v>37</v>
      </c>
      <c r="C546" s="1" t="s">
        <v>23</v>
      </c>
      <c r="D546" s="1" t="s">
        <v>6</v>
      </c>
      <c r="E546" s="3">
        <v>43950</v>
      </c>
      <c r="F546" s="3">
        <f>WORKDAY.INTL(E546,10,11,'Holiday list'!$C$2:$C$76)</f>
        <v>43964</v>
      </c>
      <c r="G546" s="1">
        <v>133336961</v>
      </c>
      <c r="H546" s="3">
        <v>43995</v>
      </c>
      <c r="I546" s="11">
        <f>NETWORKDAYS.INTL(E546,H546,11,'Holiday list'!$C$2:$C$76)</f>
        <v>36</v>
      </c>
      <c r="J546" s="1">
        <v>6225</v>
      </c>
      <c r="K546" s="1">
        <v>81.73</v>
      </c>
      <c r="L546" s="1">
        <v>56.67</v>
      </c>
      <c r="M546" s="1">
        <f t="shared" si="24"/>
        <v>508769.25</v>
      </c>
      <c r="N546" s="1">
        <f t="shared" si="25"/>
        <v>352770.75</v>
      </c>
      <c r="O546" s="1">
        <f t="shared" si="26"/>
        <v>155998.5</v>
      </c>
    </row>
    <row r="547" spans="1:15" ht="36" x14ac:dyDescent="0.55000000000000004">
      <c r="A547" s="1" t="s">
        <v>18</v>
      </c>
      <c r="B547" s="1" t="s">
        <v>38</v>
      </c>
      <c r="C547" s="1" t="s">
        <v>23</v>
      </c>
      <c r="D547" s="1" t="s">
        <v>8</v>
      </c>
      <c r="E547" s="3">
        <v>44073</v>
      </c>
      <c r="F547" s="3">
        <f>WORKDAY.INTL(E547,10,11,'Holiday list'!$C$2:$C$76)</f>
        <v>44085</v>
      </c>
      <c r="G547" s="1">
        <v>635309588</v>
      </c>
      <c r="H547" s="3">
        <v>44118</v>
      </c>
      <c r="I547" s="11">
        <f>NETWORKDAYS.INTL(E547,H547,11,'Holiday list'!$C$2:$C$76)</f>
        <v>36</v>
      </c>
      <c r="J547" s="1">
        <v>1080</v>
      </c>
      <c r="K547" s="1">
        <v>421.89</v>
      </c>
      <c r="L547" s="1">
        <v>364.69</v>
      </c>
      <c r="M547" s="1">
        <f t="shared" ref="M547:M607" si="27">J547*K547</f>
        <v>455641.2</v>
      </c>
      <c r="N547" s="1">
        <f t="shared" ref="N547:N607" si="28">J547*L547</f>
        <v>393865.2</v>
      </c>
      <c r="O547" s="1">
        <f t="shared" ref="O547:O607" si="29">M547-N547</f>
        <v>61776</v>
      </c>
    </row>
    <row r="548" spans="1:15" ht="36" x14ac:dyDescent="0.55000000000000004">
      <c r="A548" s="1" t="s">
        <v>27</v>
      </c>
      <c r="B548" s="1" t="s">
        <v>36</v>
      </c>
      <c r="C548" s="1" t="s">
        <v>23</v>
      </c>
      <c r="D548" s="1" t="s">
        <v>6</v>
      </c>
      <c r="E548" s="3">
        <v>44185</v>
      </c>
      <c r="F548" s="3">
        <f>WORKDAY.INTL(E548,10,11,'Holiday list'!$C$2:$C$76)</f>
        <v>44201</v>
      </c>
      <c r="G548" s="1">
        <v>376547658</v>
      </c>
      <c r="H548" s="3">
        <v>44191</v>
      </c>
      <c r="I548" s="11">
        <f>NETWORKDAYS.INTL(E548,H548,11,'Holiday list'!$C$2:$C$76)</f>
        <v>3</v>
      </c>
      <c r="J548" s="1">
        <v>7675</v>
      </c>
      <c r="K548" s="1">
        <v>47.45</v>
      </c>
      <c r="L548" s="1">
        <v>31.79</v>
      </c>
      <c r="M548" s="1">
        <f t="shared" si="27"/>
        <v>364178.75</v>
      </c>
      <c r="N548" s="1">
        <f t="shared" si="28"/>
        <v>243988.25</v>
      </c>
      <c r="O548" s="1">
        <f t="shared" si="29"/>
        <v>120190.5</v>
      </c>
    </row>
    <row r="549" spans="1:15" ht="36" x14ac:dyDescent="0.55000000000000004">
      <c r="A549" s="1" t="s">
        <v>18</v>
      </c>
      <c r="B549" s="1" t="s">
        <v>30</v>
      </c>
      <c r="C549" s="1" t="s">
        <v>20</v>
      </c>
      <c r="D549" s="1" t="s">
        <v>5</v>
      </c>
      <c r="E549" s="3">
        <v>44010</v>
      </c>
      <c r="F549" s="3">
        <f>WORKDAY.INTL(E549,10,11,'Holiday list'!$C$2:$C$76)</f>
        <v>44021</v>
      </c>
      <c r="G549" s="1">
        <v>450849997</v>
      </c>
      <c r="H549" s="3">
        <v>44033</v>
      </c>
      <c r="I549" s="11">
        <f>NETWORKDAYS.INTL(E549,H549,11,'Holiday list'!$C$2:$C$76)</f>
        <v>20</v>
      </c>
      <c r="J549" s="1">
        <v>5388</v>
      </c>
      <c r="K549" s="1">
        <v>109.28</v>
      </c>
      <c r="L549" s="1">
        <v>35.840000000000003</v>
      </c>
      <c r="M549" s="1">
        <f t="shared" si="27"/>
        <v>588800.64</v>
      </c>
      <c r="N549" s="1">
        <f t="shared" si="28"/>
        <v>193105.92000000001</v>
      </c>
      <c r="O549" s="1">
        <f t="shared" si="29"/>
        <v>395694.72</v>
      </c>
    </row>
    <row r="550" spans="1:15" ht="36" x14ac:dyDescent="0.55000000000000004">
      <c r="A550" s="1" t="s">
        <v>25</v>
      </c>
      <c r="B550" s="1" t="s">
        <v>37</v>
      </c>
      <c r="C550" s="1" t="s">
        <v>23</v>
      </c>
      <c r="D550" s="1" t="s">
        <v>5</v>
      </c>
      <c r="E550" s="3">
        <v>43867</v>
      </c>
      <c r="F550" s="3">
        <f>WORKDAY.INTL(E550,10,11,'Holiday list'!$C$2:$C$76)</f>
        <v>43883</v>
      </c>
      <c r="G550" s="1">
        <v>672327935</v>
      </c>
      <c r="H550" s="3">
        <v>43867</v>
      </c>
      <c r="I550" s="11">
        <f>NETWORKDAYS.INTL(E550,H550,11,'Holiday list'!$C$2:$C$76)</f>
        <v>1</v>
      </c>
      <c r="J550" s="1">
        <v>5631</v>
      </c>
      <c r="K550" s="1">
        <v>81.73</v>
      </c>
      <c r="L550" s="1">
        <v>56.67</v>
      </c>
      <c r="M550" s="1">
        <f t="shared" si="27"/>
        <v>460221.63</v>
      </c>
      <c r="N550" s="1">
        <f t="shared" si="28"/>
        <v>319108.77</v>
      </c>
      <c r="O550" s="1">
        <f t="shared" si="29"/>
        <v>141112.85999999999</v>
      </c>
    </row>
    <row r="551" spans="1:15" ht="36" x14ac:dyDescent="0.55000000000000004">
      <c r="A551" s="1" t="s">
        <v>31</v>
      </c>
      <c r="B551" s="1" t="s">
        <v>26</v>
      </c>
      <c r="C551" s="1" t="s">
        <v>20</v>
      </c>
      <c r="D551" s="1" t="s">
        <v>7</v>
      </c>
      <c r="E551" s="3">
        <v>43920</v>
      </c>
      <c r="F551" s="3">
        <f>WORKDAY.INTL(E551,10,11,'Holiday list'!$C$2:$C$76)</f>
        <v>43938</v>
      </c>
      <c r="G551" s="1">
        <v>925405299</v>
      </c>
      <c r="H551" s="3">
        <v>43952</v>
      </c>
      <c r="I551" s="11">
        <f>NETWORKDAYS.INTL(E551,H551,11,'Holiday list'!$C$2:$C$76)</f>
        <v>22</v>
      </c>
      <c r="J551" s="1">
        <v>6847</v>
      </c>
      <c r="K551" s="1">
        <v>205.7</v>
      </c>
      <c r="L551" s="1">
        <v>117.11</v>
      </c>
      <c r="M551" s="1">
        <f t="shared" si="27"/>
        <v>1408427.9</v>
      </c>
      <c r="N551" s="1">
        <f t="shared" si="28"/>
        <v>801852.17</v>
      </c>
      <c r="O551" s="1">
        <f t="shared" si="29"/>
        <v>606575.72999999986</v>
      </c>
    </row>
    <row r="552" spans="1:15" ht="36" x14ac:dyDescent="0.55000000000000004">
      <c r="A552" s="1" t="s">
        <v>31</v>
      </c>
      <c r="B552" s="1" t="s">
        <v>34</v>
      </c>
      <c r="C552" s="1" t="s">
        <v>20</v>
      </c>
      <c r="D552" s="1" t="s">
        <v>8</v>
      </c>
      <c r="E552" s="3">
        <v>44040</v>
      </c>
      <c r="F552" s="3">
        <f>WORKDAY.INTL(E552,10,11,'Holiday list'!$C$2:$C$76)</f>
        <v>44056</v>
      </c>
      <c r="G552" s="1">
        <v>714818418</v>
      </c>
      <c r="H552" s="3">
        <v>44067</v>
      </c>
      <c r="I552" s="11">
        <f>NETWORKDAYS.INTL(E552,H552,11,'Holiday list'!$C$2:$C$76)</f>
        <v>18</v>
      </c>
      <c r="J552" s="1">
        <v>9509</v>
      </c>
      <c r="K552" s="1">
        <v>668.27</v>
      </c>
      <c r="L552" s="1">
        <v>502.54</v>
      </c>
      <c r="M552" s="1">
        <f t="shared" si="27"/>
        <v>6354579.4299999997</v>
      </c>
      <c r="N552" s="1">
        <f t="shared" si="28"/>
        <v>4778652.8600000003</v>
      </c>
      <c r="O552" s="1">
        <f t="shared" si="29"/>
        <v>1575926.5699999994</v>
      </c>
    </row>
    <row r="553" spans="1:15" ht="36" x14ac:dyDescent="0.55000000000000004">
      <c r="A553" s="1" t="s">
        <v>29</v>
      </c>
      <c r="B553" s="1" t="s">
        <v>36</v>
      </c>
      <c r="C553" s="1" t="s">
        <v>20</v>
      </c>
      <c r="D553" s="1" t="s">
        <v>6</v>
      </c>
      <c r="E553" s="3">
        <v>43836</v>
      </c>
      <c r="F553" s="3">
        <f>WORKDAY.INTL(E553,10,11,'Holiday list'!$C$2:$C$76)</f>
        <v>43850</v>
      </c>
      <c r="G553" s="1">
        <v>515616118</v>
      </c>
      <c r="H553" s="3">
        <v>43866</v>
      </c>
      <c r="I553" s="11">
        <f>NETWORKDAYS.INTL(E553,H553,11,'Holiday list'!$C$2:$C$76)</f>
        <v>23</v>
      </c>
      <c r="J553" s="1">
        <v>1122</v>
      </c>
      <c r="K553" s="1">
        <v>47.45</v>
      </c>
      <c r="L553" s="1">
        <v>31.79</v>
      </c>
      <c r="M553" s="1">
        <f t="shared" si="27"/>
        <v>53238.9</v>
      </c>
      <c r="N553" s="1">
        <f t="shared" si="28"/>
        <v>35668.379999999997</v>
      </c>
      <c r="O553" s="1">
        <f t="shared" si="29"/>
        <v>17570.520000000004</v>
      </c>
    </row>
    <row r="554" spans="1:15" ht="36" x14ac:dyDescent="0.55000000000000004">
      <c r="A554" s="1" t="s">
        <v>29</v>
      </c>
      <c r="B554" s="1" t="s">
        <v>26</v>
      </c>
      <c r="C554" s="1" t="s">
        <v>20</v>
      </c>
      <c r="D554" s="1" t="s">
        <v>6</v>
      </c>
      <c r="E554" s="3">
        <v>43881</v>
      </c>
      <c r="F554" s="3">
        <f>WORKDAY.INTL(E554,10,11,'Holiday list'!$C$2:$C$76)</f>
        <v>43894</v>
      </c>
      <c r="G554" s="1">
        <v>423159730</v>
      </c>
      <c r="H554" s="3">
        <v>43932</v>
      </c>
      <c r="I554" s="11">
        <f>NETWORKDAYS.INTL(E554,H554,11,'Holiday list'!$C$2:$C$76)</f>
        <v>36</v>
      </c>
      <c r="J554" s="1">
        <v>1222</v>
      </c>
      <c r="K554" s="1">
        <v>205.7</v>
      </c>
      <c r="L554" s="1">
        <v>117.11</v>
      </c>
      <c r="M554" s="1">
        <f t="shared" si="27"/>
        <v>251365.4</v>
      </c>
      <c r="N554" s="1">
        <f t="shared" si="28"/>
        <v>143108.42000000001</v>
      </c>
      <c r="O554" s="1">
        <f t="shared" si="29"/>
        <v>108256.97999999998</v>
      </c>
    </row>
    <row r="555" spans="1:15" ht="36" x14ac:dyDescent="0.55000000000000004">
      <c r="A555" s="1" t="s">
        <v>29</v>
      </c>
      <c r="B555" s="1" t="s">
        <v>37</v>
      </c>
      <c r="C555" s="1" t="s">
        <v>20</v>
      </c>
      <c r="D555" s="1" t="s">
        <v>8</v>
      </c>
      <c r="E555" s="3">
        <v>44068</v>
      </c>
      <c r="F555" s="3">
        <f>WORKDAY.INTL(E555,10,11,'Holiday list'!$C$2:$C$76)</f>
        <v>44081</v>
      </c>
      <c r="G555" s="1">
        <v>603123080</v>
      </c>
      <c r="H555" s="3">
        <v>44103</v>
      </c>
      <c r="I555" s="11">
        <f>NETWORKDAYS.INTL(E555,H555,11,'Holiday list'!$C$2:$C$76)</f>
        <v>29</v>
      </c>
      <c r="J555" s="1">
        <v>6377</v>
      </c>
      <c r="K555" s="1">
        <v>81.73</v>
      </c>
      <c r="L555" s="1">
        <v>56.67</v>
      </c>
      <c r="M555" s="1">
        <f t="shared" si="27"/>
        <v>521192.21</v>
      </c>
      <c r="N555" s="1">
        <f t="shared" si="28"/>
        <v>361384.59</v>
      </c>
      <c r="O555" s="1">
        <f t="shared" si="29"/>
        <v>159807.62</v>
      </c>
    </row>
    <row r="556" spans="1:15" ht="36" x14ac:dyDescent="0.55000000000000004">
      <c r="A556" s="1" t="s">
        <v>29</v>
      </c>
      <c r="B556" s="1" t="s">
        <v>38</v>
      </c>
      <c r="C556" s="1" t="s">
        <v>20</v>
      </c>
      <c r="D556" s="1" t="s">
        <v>6</v>
      </c>
      <c r="E556" s="3">
        <v>44151</v>
      </c>
      <c r="F556" s="3">
        <f>WORKDAY.INTL(E556,10,11,'Holiday list'!$C$2:$C$76)</f>
        <v>44166</v>
      </c>
      <c r="G556" s="1">
        <v>841492497</v>
      </c>
      <c r="H556" s="3">
        <v>44196</v>
      </c>
      <c r="I556" s="11">
        <f>NETWORKDAYS.INTL(E556,H556,11,'Holiday list'!$C$2:$C$76)</f>
        <v>30</v>
      </c>
      <c r="J556" s="1">
        <v>5185</v>
      </c>
      <c r="K556" s="1">
        <v>421.89</v>
      </c>
      <c r="L556" s="1">
        <v>364.69</v>
      </c>
      <c r="M556" s="1">
        <f t="shared" si="27"/>
        <v>2187499.65</v>
      </c>
      <c r="N556" s="1">
        <f t="shared" si="28"/>
        <v>1890917.65</v>
      </c>
      <c r="O556" s="1">
        <f t="shared" si="29"/>
        <v>296582</v>
      </c>
    </row>
    <row r="557" spans="1:15" ht="36" x14ac:dyDescent="0.55000000000000004">
      <c r="A557" s="1" t="s">
        <v>27</v>
      </c>
      <c r="B557" s="1" t="s">
        <v>26</v>
      </c>
      <c r="C557" s="1" t="s">
        <v>20</v>
      </c>
      <c r="D557" s="1" t="s">
        <v>7</v>
      </c>
      <c r="E557" s="3">
        <v>44045</v>
      </c>
      <c r="F557" s="3">
        <f>WORKDAY.INTL(E557,10,11,'Holiday list'!$C$2:$C$76)</f>
        <v>44061</v>
      </c>
      <c r="G557" s="1">
        <v>994566810</v>
      </c>
      <c r="H557" s="3">
        <v>44075</v>
      </c>
      <c r="I557" s="11">
        <f>NETWORKDAYS.INTL(E557,H557,11,'Holiday list'!$C$2:$C$76)</f>
        <v>20</v>
      </c>
      <c r="J557" s="1">
        <v>3275</v>
      </c>
      <c r="K557" s="1">
        <v>205.7</v>
      </c>
      <c r="L557" s="1">
        <v>117.11</v>
      </c>
      <c r="M557" s="1">
        <f t="shared" si="27"/>
        <v>673667.5</v>
      </c>
      <c r="N557" s="1">
        <f t="shared" si="28"/>
        <v>383535.25</v>
      </c>
      <c r="O557" s="1">
        <f t="shared" si="29"/>
        <v>290132.25</v>
      </c>
    </row>
    <row r="558" spans="1:15" ht="36" x14ac:dyDescent="0.55000000000000004">
      <c r="A558" s="1" t="s">
        <v>18</v>
      </c>
      <c r="B558" s="1" t="s">
        <v>22</v>
      </c>
      <c r="C558" s="1" t="s">
        <v>20</v>
      </c>
      <c r="D558" s="1" t="s">
        <v>5</v>
      </c>
      <c r="E558" s="3">
        <v>43946</v>
      </c>
      <c r="F558" s="3">
        <f>WORKDAY.INTL(E558,10,11,'Holiday list'!$C$2:$C$76)</f>
        <v>43960</v>
      </c>
      <c r="G558" s="1">
        <v>538957345</v>
      </c>
      <c r="H558" s="3">
        <v>43946</v>
      </c>
      <c r="I558" s="11">
        <f>NETWORKDAYS.INTL(E558,H558,11,'Holiday list'!$C$2:$C$76)</f>
        <v>1</v>
      </c>
      <c r="J558" s="1">
        <v>8310</v>
      </c>
      <c r="K558" s="1">
        <v>154.06</v>
      </c>
      <c r="L558" s="1">
        <v>90.93</v>
      </c>
      <c r="M558" s="1">
        <f t="shared" si="27"/>
        <v>1280238.6000000001</v>
      </c>
      <c r="N558" s="1">
        <f t="shared" si="28"/>
        <v>755628.3</v>
      </c>
      <c r="O558" s="1">
        <f t="shared" si="29"/>
        <v>524610.30000000005</v>
      </c>
    </row>
    <row r="559" spans="1:15" ht="36" x14ac:dyDescent="0.55000000000000004">
      <c r="A559" s="1" t="s">
        <v>27</v>
      </c>
      <c r="B559" s="1" t="s">
        <v>28</v>
      </c>
      <c r="C559" s="1" t="s">
        <v>20</v>
      </c>
      <c r="D559" s="1" t="s">
        <v>7</v>
      </c>
      <c r="E559" s="3">
        <v>43892</v>
      </c>
      <c r="F559" s="3">
        <f>WORKDAY.INTL(E559,10,11,'Holiday list'!$C$2:$C$76)</f>
        <v>43906</v>
      </c>
      <c r="G559" s="1">
        <v>821587932</v>
      </c>
      <c r="H559" s="3">
        <v>43901</v>
      </c>
      <c r="I559" s="11">
        <f>NETWORKDAYS.INTL(E559,H559,11,'Holiday list'!$C$2:$C$76)</f>
        <v>7</v>
      </c>
      <c r="J559" s="1">
        <v>4981</v>
      </c>
      <c r="K559" s="1">
        <v>9.33</v>
      </c>
      <c r="L559" s="1">
        <v>6.92</v>
      </c>
      <c r="M559" s="1">
        <f t="shared" si="27"/>
        <v>46472.73</v>
      </c>
      <c r="N559" s="1">
        <f t="shared" si="28"/>
        <v>34468.519999999997</v>
      </c>
      <c r="O559" s="1">
        <f t="shared" si="29"/>
        <v>12004.210000000006</v>
      </c>
    </row>
    <row r="560" spans="1:15" ht="36" x14ac:dyDescent="0.55000000000000004">
      <c r="A560" s="1" t="s">
        <v>27</v>
      </c>
      <c r="B560" s="1" t="s">
        <v>34</v>
      </c>
      <c r="C560" s="1" t="s">
        <v>23</v>
      </c>
      <c r="D560" s="1" t="s">
        <v>6</v>
      </c>
      <c r="E560" s="3">
        <v>44102</v>
      </c>
      <c r="F560" s="3">
        <f>WORKDAY.INTL(E560,10,11,'Holiday list'!$C$2:$C$76)</f>
        <v>44114</v>
      </c>
      <c r="G560" s="1">
        <v>109694898</v>
      </c>
      <c r="H560" s="3">
        <v>44120</v>
      </c>
      <c r="I560" s="11">
        <f>NETWORKDAYS.INTL(E560,H560,11,'Holiday list'!$C$2:$C$76)</f>
        <v>16</v>
      </c>
      <c r="J560" s="1">
        <v>13</v>
      </c>
      <c r="K560" s="1">
        <v>668.27</v>
      </c>
      <c r="L560" s="1">
        <v>502.54</v>
      </c>
      <c r="M560" s="1">
        <f t="shared" si="27"/>
        <v>8687.51</v>
      </c>
      <c r="N560" s="1">
        <f t="shared" si="28"/>
        <v>6533.02</v>
      </c>
      <c r="O560" s="1">
        <f t="shared" si="29"/>
        <v>2154.4899999999998</v>
      </c>
    </row>
    <row r="561" spans="1:15" ht="36" x14ac:dyDescent="0.55000000000000004">
      <c r="A561" s="1" t="s">
        <v>27</v>
      </c>
      <c r="B561" s="1" t="s">
        <v>38</v>
      </c>
      <c r="C561" s="1" t="s">
        <v>20</v>
      </c>
      <c r="D561" s="1" t="s">
        <v>5</v>
      </c>
      <c r="E561" s="3">
        <v>43956</v>
      </c>
      <c r="F561" s="3">
        <f>WORKDAY.INTL(E561,10,11,'Holiday list'!$C$2:$C$76)</f>
        <v>43969</v>
      </c>
      <c r="G561" s="1">
        <v>340827071</v>
      </c>
      <c r="H561" s="3">
        <v>43987</v>
      </c>
      <c r="I561" s="11">
        <f>NETWORKDAYS.INTL(E561,H561,11,'Holiday list'!$C$2:$C$76)</f>
        <v>25</v>
      </c>
      <c r="J561" s="1">
        <v>7159</v>
      </c>
      <c r="K561" s="1">
        <v>421.89</v>
      </c>
      <c r="L561" s="1">
        <v>364.69</v>
      </c>
      <c r="M561" s="1">
        <f t="shared" si="27"/>
        <v>3020310.51</v>
      </c>
      <c r="N561" s="1">
        <f t="shared" si="28"/>
        <v>2610815.71</v>
      </c>
      <c r="O561" s="1">
        <f t="shared" si="29"/>
        <v>409494.79999999981</v>
      </c>
    </row>
    <row r="562" spans="1:15" ht="36" x14ac:dyDescent="0.55000000000000004">
      <c r="A562" s="1" t="s">
        <v>27</v>
      </c>
      <c r="B562" s="1" t="s">
        <v>38</v>
      </c>
      <c r="C562" s="1" t="s">
        <v>20</v>
      </c>
      <c r="D562" s="1" t="s">
        <v>7</v>
      </c>
      <c r="E562" s="3">
        <v>44163</v>
      </c>
      <c r="F562" s="3">
        <f>WORKDAY.INTL(E562,10,11,'Holiday list'!$C$2:$C$76)</f>
        <v>44177</v>
      </c>
      <c r="G562" s="1">
        <v>372845780</v>
      </c>
      <c r="H562" s="3">
        <v>44174</v>
      </c>
      <c r="I562" s="11">
        <f>NETWORKDAYS.INTL(E562,H562,11,'Holiday list'!$C$2:$C$76)</f>
        <v>9</v>
      </c>
      <c r="J562" s="1">
        <v>2207</v>
      </c>
      <c r="K562" s="1">
        <v>421.89</v>
      </c>
      <c r="L562" s="1">
        <v>364.69</v>
      </c>
      <c r="M562" s="1">
        <f t="shared" si="27"/>
        <v>931111.23</v>
      </c>
      <c r="N562" s="1">
        <f t="shared" si="28"/>
        <v>804870.83</v>
      </c>
      <c r="O562" s="1">
        <f t="shared" si="29"/>
        <v>126240.40000000002</v>
      </c>
    </row>
    <row r="563" spans="1:15" ht="36" x14ac:dyDescent="0.55000000000000004">
      <c r="A563" s="1" t="s">
        <v>31</v>
      </c>
      <c r="B563" s="1" t="s">
        <v>28</v>
      </c>
      <c r="C563" s="1" t="s">
        <v>23</v>
      </c>
      <c r="D563" s="1" t="s">
        <v>5</v>
      </c>
      <c r="E563" s="3">
        <v>44073</v>
      </c>
      <c r="F563" s="3">
        <f>WORKDAY.INTL(E563,10,11,'Holiday list'!$C$2:$C$76)</f>
        <v>44085</v>
      </c>
      <c r="G563" s="1">
        <v>933924853</v>
      </c>
      <c r="H563" s="3">
        <v>44087</v>
      </c>
      <c r="I563" s="11">
        <f>NETWORKDAYS.INTL(E563,H563,11,'Holiday list'!$C$2:$C$76)</f>
        <v>11</v>
      </c>
      <c r="J563" s="1">
        <v>7973</v>
      </c>
      <c r="K563" s="1">
        <v>9.33</v>
      </c>
      <c r="L563" s="1">
        <v>6.92</v>
      </c>
      <c r="M563" s="1">
        <f t="shared" si="27"/>
        <v>74388.09</v>
      </c>
      <c r="N563" s="1">
        <f t="shared" si="28"/>
        <v>55173.159999999996</v>
      </c>
      <c r="O563" s="1">
        <f t="shared" si="29"/>
        <v>19214.93</v>
      </c>
    </row>
    <row r="564" spans="1:15" ht="36" x14ac:dyDescent="0.55000000000000004">
      <c r="A564" s="1" t="s">
        <v>18</v>
      </c>
      <c r="B564" s="1" t="s">
        <v>35</v>
      </c>
      <c r="C564" s="1" t="s">
        <v>23</v>
      </c>
      <c r="D564" s="1" t="s">
        <v>7</v>
      </c>
      <c r="E564" s="3">
        <v>44155</v>
      </c>
      <c r="F564" s="3">
        <f>WORKDAY.INTL(E564,10,11,'Holiday list'!$C$2:$C$76)</f>
        <v>44169</v>
      </c>
      <c r="G564" s="1">
        <v>572550618</v>
      </c>
      <c r="H564" s="3">
        <v>44160</v>
      </c>
      <c r="I564" s="11">
        <f>NETWORKDAYS.INTL(E564,H564,11,'Holiday list'!$C$2:$C$76)</f>
        <v>3</v>
      </c>
      <c r="J564" s="1">
        <v>9306</v>
      </c>
      <c r="K564" s="1">
        <v>651.21</v>
      </c>
      <c r="L564" s="1">
        <v>524.96</v>
      </c>
      <c r="M564" s="1">
        <f t="shared" si="27"/>
        <v>6060160.2600000007</v>
      </c>
      <c r="N564" s="1">
        <f t="shared" si="28"/>
        <v>4885277.7600000007</v>
      </c>
      <c r="O564" s="1">
        <f t="shared" si="29"/>
        <v>1174882.5</v>
      </c>
    </row>
    <row r="565" spans="1:15" ht="36" x14ac:dyDescent="0.55000000000000004">
      <c r="A565" s="1" t="s">
        <v>29</v>
      </c>
      <c r="B565" s="1" t="s">
        <v>38</v>
      </c>
      <c r="C565" s="1" t="s">
        <v>23</v>
      </c>
      <c r="D565" s="1" t="s">
        <v>5</v>
      </c>
      <c r="E565" s="3">
        <v>43884</v>
      </c>
      <c r="F565" s="3">
        <f>WORKDAY.INTL(E565,10,11,'Holiday list'!$C$2:$C$76)</f>
        <v>43895</v>
      </c>
      <c r="G565" s="1">
        <v>607521903</v>
      </c>
      <c r="H565" s="3">
        <v>43926</v>
      </c>
      <c r="I565" s="11">
        <f>NETWORKDAYS.INTL(E565,H565,11,'Holiday list'!$C$2:$C$76)</f>
        <v>31</v>
      </c>
      <c r="J565" s="1">
        <v>8086</v>
      </c>
      <c r="K565" s="1">
        <v>421.89</v>
      </c>
      <c r="L565" s="1">
        <v>364.69</v>
      </c>
      <c r="M565" s="1">
        <f t="shared" si="27"/>
        <v>3411402.54</v>
      </c>
      <c r="N565" s="1">
        <f t="shared" si="28"/>
        <v>2948883.34</v>
      </c>
      <c r="O565" s="1">
        <f t="shared" si="29"/>
        <v>462519.20000000019</v>
      </c>
    </row>
    <row r="566" spans="1:15" ht="36" x14ac:dyDescent="0.55000000000000004">
      <c r="A566" s="1" t="s">
        <v>18</v>
      </c>
      <c r="B566" s="1" t="s">
        <v>33</v>
      </c>
      <c r="C566" s="1" t="s">
        <v>23</v>
      </c>
      <c r="D566" s="1" t="s">
        <v>8</v>
      </c>
      <c r="E566" s="3">
        <v>43910</v>
      </c>
      <c r="F566" s="3">
        <f>WORKDAY.INTL(E566,10,11,'Holiday list'!$C$2:$C$76)</f>
        <v>43924</v>
      </c>
      <c r="G566" s="1">
        <v>177950036</v>
      </c>
      <c r="H566" s="3">
        <v>43950</v>
      </c>
      <c r="I566" s="11">
        <f>NETWORKDAYS.INTL(E566,H566,11,'Holiday list'!$C$2:$C$76)</f>
        <v>27</v>
      </c>
      <c r="J566" s="1">
        <v>8225</v>
      </c>
      <c r="K566" s="1">
        <v>152.58000000000001</v>
      </c>
      <c r="L566" s="1">
        <v>97.44</v>
      </c>
      <c r="M566" s="1">
        <f t="shared" si="27"/>
        <v>1254970.5</v>
      </c>
      <c r="N566" s="1">
        <f t="shared" si="28"/>
        <v>801444</v>
      </c>
      <c r="O566" s="1">
        <f t="shared" si="29"/>
        <v>453526.5</v>
      </c>
    </row>
    <row r="567" spans="1:15" ht="36" x14ac:dyDescent="0.55000000000000004">
      <c r="A567" s="1" t="s">
        <v>32</v>
      </c>
      <c r="B567" s="1" t="s">
        <v>36</v>
      </c>
      <c r="C567" s="1" t="s">
        <v>20</v>
      </c>
      <c r="D567" s="1" t="s">
        <v>5</v>
      </c>
      <c r="E567" s="3">
        <v>44143</v>
      </c>
      <c r="F567" s="3">
        <f>WORKDAY.INTL(E567,10,11,'Holiday list'!$C$2:$C$76)</f>
        <v>44158</v>
      </c>
      <c r="G567" s="1">
        <v>293258845</v>
      </c>
      <c r="H567" s="3">
        <v>44149</v>
      </c>
      <c r="I567" s="11">
        <f>NETWORKDAYS.INTL(E567,H567,11,'Holiday list'!$C$2:$C$76)</f>
        <v>5</v>
      </c>
      <c r="J567" s="1">
        <v>664</v>
      </c>
      <c r="K567" s="1">
        <v>47.45</v>
      </c>
      <c r="L567" s="1">
        <v>31.79</v>
      </c>
      <c r="M567" s="1">
        <f t="shared" si="27"/>
        <v>31506.800000000003</v>
      </c>
      <c r="N567" s="1">
        <f t="shared" si="28"/>
        <v>21108.559999999998</v>
      </c>
      <c r="O567" s="1">
        <f t="shared" si="29"/>
        <v>10398.240000000005</v>
      </c>
    </row>
    <row r="568" spans="1:15" ht="36" x14ac:dyDescent="0.55000000000000004">
      <c r="A568" s="1" t="s">
        <v>27</v>
      </c>
      <c r="B568" s="1" t="s">
        <v>36</v>
      </c>
      <c r="C568" s="1" t="s">
        <v>23</v>
      </c>
      <c r="D568" s="1" t="s">
        <v>6</v>
      </c>
      <c r="E568" s="3">
        <v>44052</v>
      </c>
      <c r="F568" s="3">
        <f>WORKDAY.INTL(E568,10,11,'Holiday list'!$C$2:$C$76)</f>
        <v>44068</v>
      </c>
      <c r="G568" s="1">
        <v>683184659</v>
      </c>
      <c r="H568" s="3">
        <v>44066</v>
      </c>
      <c r="I568" s="11">
        <f>NETWORKDAYS.INTL(E568,H568,11,'Holiday list'!$C$2:$C$76)</f>
        <v>8</v>
      </c>
      <c r="J568" s="1">
        <v>8377</v>
      </c>
      <c r="K568" s="1">
        <v>47.45</v>
      </c>
      <c r="L568" s="1">
        <v>31.79</v>
      </c>
      <c r="M568" s="1">
        <f t="shared" si="27"/>
        <v>397488.65</v>
      </c>
      <c r="N568" s="1">
        <f t="shared" si="28"/>
        <v>266304.83</v>
      </c>
      <c r="O568" s="1">
        <f t="shared" si="29"/>
        <v>131183.82</v>
      </c>
    </row>
    <row r="569" spans="1:15" ht="36" x14ac:dyDescent="0.55000000000000004">
      <c r="A569" s="1" t="s">
        <v>29</v>
      </c>
      <c r="B569" s="1" t="s">
        <v>26</v>
      </c>
      <c r="C569" s="1" t="s">
        <v>23</v>
      </c>
      <c r="D569" s="1" t="s">
        <v>7</v>
      </c>
      <c r="E569" s="3">
        <v>44147</v>
      </c>
      <c r="F569" s="3">
        <f>WORKDAY.INTL(E569,10,11,'Holiday list'!$C$2:$C$76)</f>
        <v>44163</v>
      </c>
      <c r="G569" s="1">
        <v>247776305</v>
      </c>
      <c r="H569" s="3">
        <v>44165</v>
      </c>
      <c r="I569" s="11">
        <f>NETWORKDAYS.INTL(E569,H569,11,'Holiday list'!$C$2:$C$76)</f>
        <v>11</v>
      </c>
      <c r="J569" s="1">
        <v>1370</v>
      </c>
      <c r="K569" s="1">
        <v>205.7</v>
      </c>
      <c r="L569" s="1">
        <v>117.11</v>
      </c>
      <c r="M569" s="1">
        <f t="shared" si="27"/>
        <v>281809</v>
      </c>
      <c r="N569" s="1">
        <f t="shared" si="28"/>
        <v>160440.70000000001</v>
      </c>
      <c r="O569" s="1">
        <f t="shared" si="29"/>
        <v>121368.29999999999</v>
      </c>
    </row>
    <row r="570" spans="1:15" ht="36" x14ac:dyDescent="0.55000000000000004">
      <c r="A570" s="1" t="s">
        <v>29</v>
      </c>
      <c r="B570" s="1" t="s">
        <v>22</v>
      </c>
      <c r="C570" s="1" t="s">
        <v>20</v>
      </c>
      <c r="D570" s="1" t="s">
        <v>7</v>
      </c>
      <c r="E570" s="3">
        <v>43840</v>
      </c>
      <c r="F570" s="3">
        <f>WORKDAY.INTL(E570,10,11,'Holiday list'!$C$2:$C$76)</f>
        <v>43854</v>
      </c>
      <c r="G570" s="1">
        <v>952714908</v>
      </c>
      <c r="H570" s="3">
        <v>43886</v>
      </c>
      <c r="I570" s="11">
        <f>NETWORKDAYS.INTL(E570,H570,11,'Holiday list'!$C$2:$C$76)</f>
        <v>32</v>
      </c>
      <c r="J570" s="1">
        <v>8367</v>
      </c>
      <c r="K570" s="1">
        <v>154.06</v>
      </c>
      <c r="L570" s="1">
        <v>90.93</v>
      </c>
      <c r="M570" s="1">
        <f t="shared" si="27"/>
        <v>1289020.02</v>
      </c>
      <c r="N570" s="1">
        <f t="shared" si="28"/>
        <v>760811.31</v>
      </c>
      <c r="O570" s="1">
        <f t="shared" si="29"/>
        <v>528208.71</v>
      </c>
    </row>
    <row r="571" spans="1:15" ht="36" x14ac:dyDescent="0.55000000000000004">
      <c r="A571" s="1" t="s">
        <v>29</v>
      </c>
      <c r="B571" s="1" t="s">
        <v>22</v>
      </c>
      <c r="C571" s="1" t="s">
        <v>23</v>
      </c>
      <c r="D571" s="1" t="s">
        <v>6</v>
      </c>
      <c r="E571" s="3">
        <v>44107</v>
      </c>
      <c r="F571" s="3">
        <f>WORKDAY.INTL(E571,10,11,'Holiday list'!$C$2:$C$76)</f>
        <v>44119</v>
      </c>
      <c r="G571" s="1">
        <v>694722020</v>
      </c>
      <c r="H571" s="3">
        <v>44107</v>
      </c>
      <c r="I571" s="11">
        <f>NETWORKDAYS.INTL(E571,H571,11,'Holiday list'!$C$2:$C$76)</f>
        <v>1</v>
      </c>
      <c r="J571" s="1">
        <v>2539</v>
      </c>
      <c r="K571" s="1">
        <v>154.06</v>
      </c>
      <c r="L571" s="1">
        <v>90.93</v>
      </c>
      <c r="M571" s="1">
        <f t="shared" si="27"/>
        <v>391158.34</v>
      </c>
      <c r="N571" s="1">
        <f t="shared" si="28"/>
        <v>230871.27000000002</v>
      </c>
      <c r="O571" s="1">
        <f t="shared" si="29"/>
        <v>160287.07</v>
      </c>
    </row>
    <row r="572" spans="1:15" ht="36" x14ac:dyDescent="0.55000000000000004">
      <c r="A572" s="1" t="s">
        <v>29</v>
      </c>
      <c r="B572" s="1" t="s">
        <v>34</v>
      </c>
      <c r="C572" s="1" t="s">
        <v>23</v>
      </c>
      <c r="D572" s="1" t="s">
        <v>8</v>
      </c>
      <c r="E572" s="3">
        <v>44119</v>
      </c>
      <c r="F572" s="3">
        <f>WORKDAY.INTL(E572,10,11,'Holiday list'!$C$2:$C$76)</f>
        <v>44138</v>
      </c>
      <c r="G572" s="1">
        <v>414715278</v>
      </c>
      <c r="H572" s="3">
        <v>44139</v>
      </c>
      <c r="I572" s="11">
        <f>NETWORKDAYS.INTL(E572,H572,11,'Holiday list'!$C$2:$C$76)</f>
        <v>11</v>
      </c>
      <c r="J572" s="1">
        <v>2321</v>
      </c>
      <c r="K572" s="1">
        <v>668.27</v>
      </c>
      <c r="L572" s="1">
        <v>502.54</v>
      </c>
      <c r="M572" s="1">
        <f t="shared" si="27"/>
        <v>1551054.67</v>
      </c>
      <c r="N572" s="1">
        <f t="shared" si="28"/>
        <v>1166395.3400000001</v>
      </c>
      <c r="O572" s="1">
        <f t="shared" si="29"/>
        <v>384659.32999999984</v>
      </c>
    </row>
    <row r="573" spans="1:15" ht="36" x14ac:dyDescent="0.55000000000000004">
      <c r="A573" s="1" t="s">
        <v>29</v>
      </c>
      <c r="B573" s="1" t="s">
        <v>33</v>
      </c>
      <c r="C573" s="1" t="s">
        <v>20</v>
      </c>
      <c r="D573" s="1" t="s">
        <v>5</v>
      </c>
      <c r="E573" s="3">
        <v>44032</v>
      </c>
      <c r="F573" s="3">
        <f>WORKDAY.INTL(E573,10,11,'Holiday list'!$C$2:$C$76)</f>
        <v>44043</v>
      </c>
      <c r="G573" s="1">
        <v>714306008</v>
      </c>
      <c r="H573" s="3">
        <v>44060</v>
      </c>
      <c r="I573" s="11">
        <f>NETWORKDAYS.INTL(E573,H573,11,'Holiday list'!$C$2:$C$76)</f>
        <v>20</v>
      </c>
      <c r="J573" s="1">
        <v>7876</v>
      </c>
      <c r="K573" s="1">
        <v>152.58000000000001</v>
      </c>
      <c r="L573" s="1">
        <v>97.44</v>
      </c>
      <c r="M573" s="1">
        <f t="shared" si="27"/>
        <v>1201720.08</v>
      </c>
      <c r="N573" s="1">
        <f t="shared" si="28"/>
        <v>767437.44</v>
      </c>
      <c r="O573" s="1">
        <f t="shared" si="29"/>
        <v>434282.64000000013</v>
      </c>
    </row>
    <row r="574" spans="1:15" ht="36" x14ac:dyDescent="0.55000000000000004">
      <c r="A574" s="1" t="s">
        <v>18</v>
      </c>
      <c r="B574" s="1" t="s">
        <v>33</v>
      </c>
      <c r="C574" s="1" t="s">
        <v>23</v>
      </c>
      <c r="D574" s="1" t="s">
        <v>8</v>
      </c>
      <c r="E574" s="3">
        <v>43849</v>
      </c>
      <c r="F574" s="3">
        <f>WORKDAY.INTL(E574,10,11,'Holiday list'!$C$2:$C$76)</f>
        <v>43862</v>
      </c>
      <c r="G574" s="1">
        <v>465418040</v>
      </c>
      <c r="H574" s="3">
        <v>43887</v>
      </c>
      <c r="I574" s="11">
        <f>NETWORKDAYS.INTL(E574,H574,11,'Holiday list'!$C$2:$C$76)</f>
        <v>27</v>
      </c>
      <c r="J574" s="1">
        <v>6396</v>
      </c>
      <c r="K574" s="1">
        <v>152.58000000000001</v>
      </c>
      <c r="L574" s="1">
        <v>97.44</v>
      </c>
      <c r="M574" s="1">
        <f t="shared" si="27"/>
        <v>975901.68</v>
      </c>
      <c r="N574" s="1">
        <f t="shared" si="28"/>
        <v>623226.24</v>
      </c>
      <c r="O574" s="1">
        <f t="shared" si="29"/>
        <v>352675.44000000006</v>
      </c>
    </row>
    <row r="575" spans="1:15" ht="36" x14ac:dyDescent="0.55000000000000004">
      <c r="A575" s="1" t="s">
        <v>27</v>
      </c>
      <c r="B575" s="1" t="s">
        <v>26</v>
      </c>
      <c r="C575" s="1" t="s">
        <v>23</v>
      </c>
      <c r="D575" s="1" t="s">
        <v>5</v>
      </c>
      <c r="E575" s="3">
        <v>44060</v>
      </c>
      <c r="F575" s="3">
        <f>WORKDAY.INTL(E575,10,11,'Holiday list'!$C$2:$C$76)</f>
        <v>44072</v>
      </c>
      <c r="G575" s="1">
        <v>860287702</v>
      </c>
      <c r="H575" s="3">
        <v>44085</v>
      </c>
      <c r="I575" s="11">
        <f>NETWORKDAYS.INTL(E575,H575,11,'Holiday list'!$C$2:$C$76)</f>
        <v>21</v>
      </c>
      <c r="J575" s="1">
        <v>7103</v>
      </c>
      <c r="K575" s="1">
        <v>205.7</v>
      </c>
      <c r="L575" s="1">
        <v>117.11</v>
      </c>
      <c r="M575" s="1">
        <f t="shared" si="27"/>
        <v>1461087.0999999999</v>
      </c>
      <c r="N575" s="1">
        <f t="shared" si="28"/>
        <v>831832.33</v>
      </c>
      <c r="O575" s="1">
        <f t="shared" si="29"/>
        <v>629254.7699999999</v>
      </c>
    </row>
    <row r="576" spans="1:15" ht="36" x14ac:dyDescent="0.55000000000000004">
      <c r="A576" s="1" t="s">
        <v>18</v>
      </c>
      <c r="B576" s="1" t="s">
        <v>22</v>
      </c>
      <c r="C576" s="1" t="s">
        <v>23</v>
      </c>
      <c r="D576" s="1" t="s">
        <v>6</v>
      </c>
      <c r="E576" s="3">
        <v>44059</v>
      </c>
      <c r="F576" s="3">
        <f>WORKDAY.INTL(E576,10,11,'Holiday list'!$C$2:$C$76)</f>
        <v>44071</v>
      </c>
      <c r="G576" s="1">
        <v>461463820</v>
      </c>
      <c r="H576" s="3">
        <v>44063</v>
      </c>
      <c r="I576" s="11">
        <f>NETWORKDAYS.INTL(E576,H576,11,'Holiday list'!$C$2:$C$76)</f>
        <v>4</v>
      </c>
      <c r="J576" s="1">
        <v>6254</v>
      </c>
      <c r="K576" s="1">
        <v>154.06</v>
      </c>
      <c r="L576" s="1">
        <v>90.93</v>
      </c>
      <c r="M576" s="1">
        <f t="shared" si="27"/>
        <v>963491.24</v>
      </c>
      <c r="N576" s="1">
        <f t="shared" si="28"/>
        <v>568676.22000000009</v>
      </c>
      <c r="O576" s="1">
        <f t="shared" si="29"/>
        <v>394815.0199999999</v>
      </c>
    </row>
    <row r="577" spans="1:15" ht="36" x14ac:dyDescent="0.55000000000000004">
      <c r="A577" s="1" t="s">
        <v>27</v>
      </c>
      <c r="B577" s="1" t="s">
        <v>24</v>
      </c>
      <c r="C577" s="1" t="s">
        <v>20</v>
      </c>
      <c r="D577" s="1" t="s">
        <v>5</v>
      </c>
      <c r="E577" s="3">
        <v>44099</v>
      </c>
      <c r="F577" s="3">
        <f>WORKDAY.INTL(E577,10,11,'Holiday list'!$C$2:$C$76)</f>
        <v>44112</v>
      </c>
      <c r="G577" s="1">
        <v>151807725</v>
      </c>
      <c r="H577" s="3">
        <v>44103</v>
      </c>
      <c r="I577" s="11">
        <f>NETWORKDAYS.INTL(E577,H577,11,'Holiday list'!$C$2:$C$76)</f>
        <v>4</v>
      </c>
      <c r="J577" s="1">
        <v>2134</v>
      </c>
      <c r="K577" s="1">
        <v>255.28</v>
      </c>
      <c r="L577" s="1">
        <v>159.41999999999999</v>
      </c>
      <c r="M577" s="1">
        <f t="shared" si="27"/>
        <v>544767.52</v>
      </c>
      <c r="N577" s="1">
        <f t="shared" si="28"/>
        <v>340202.27999999997</v>
      </c>
      <c r="O577" s="1">
        <f t="shared" si="29"/>
        <v>204565.24000000005</v>
      </c>
    </row>
    <row r="578" spans="1:15" ht="36" x14ac:dyDescent="0.55000000000000004">
      <c r="A578" s="1" t="s">
        <v>27</v>
      </c>
      <c r="B578" s="1" t="s">
        <v>38</v>
      </c>
      <c r="C578" s="1" t="s">
        <v>20</v>
      </c>
      <c r="D578" s="1" t="s">
        <v>6</v>
      </c>
      <c r="E578" s="3">
        <v>44064</v>
      </c>
      <c r="F578" s="3">
        <f>WORKDAY.INTL(E578,10,11,'Holiday list'!$C$2:$C$76)</f>
        <v>44078</v>
      </c>
      <c r="G578" s="1">
        <v>884493243</v>
      </c>
      <c r="H578" s="3">
        <v>44106</v>
      </c>
      <c r="I578" s="11">
        <f>NETWORKDAYS.INTL(E578,H578,11,'Holiday list'!$C$2:$C$76)</f>
        <v>33</v>
      </c>
      <c r="J578" s="1">
        <v>61</v>
      </c>
      <c r="K578" s="1">
        <v>421.89</v>
      </c>
      <c r="L578" s="1">
        <v>364.69</v>
      </c>
      <c r="M578" s="1">
        <f t="shared" si="27"/>
        <v>25735.29</v>
      </c>
      <c r="N578" s="1">
        <f t="shared" si="28"/>
        <v>22246.09</v>
      </c>
      <c r="O578" s="1">
        <f t="shared" si="29"/>
        <v>3489.2000000000007</v>
      </c>
    </row>
    <row r="579" spans="1:15" ht="36" x14ac:dyDescent="0.55000000000000004">
      <c r="A579" s="1" t="s">
        <v>27</v>
      </c>
      <c r="B579" s="1" t="s">
        <v>22</v>
      </c>
      <c r="C579" s="1" t="s">
        <v>23</v>
      </c>
      <c r="D579" s="1" t="s">
        <v>6</v>
      </c>
      <c r="E579" s="3">
        <v>44078</v>
      </c>
      <c r="F579" s="3">
        <f>WORKDAY.INTL(E579,10,11,'Holiday list'!$C$2:$C$76)</f>
        <v>44090</v>
      </c>
      <c r="G579" s="1">
        <v>641146934</v>
      </c>
      <c r="H579" s="3">
        <v>44108</v>
      </c>
      <c r="I579" s="11">
        <f>NETWORKDAYS.INTL(E579,H579,11,'Holiday list'!$C$2:$C$76)</f>
        <v>24</v>
      </c>
      <c r="J579" s="1">
        <v>8480</v>
      </c>
      <c r="K579" s="1">
        <v>154.06</v>
      </c>
      <c r="L579" s="1">
        <v>90.93</v>
      </c>
      <c r="M579" s="1">
        <f t="shared" si="27"/>
        <v>1306428.8</v>
      </c>
      <c r="N579" s="1">
        <f t="shared" si="28"/>
        <v>771086.4</v>
      </c>
      <c r="O579" s="1">
        <f t="shared" si="29"/>
        <v>535342.4</v>
      </c>
    </row>
    <row r="580" spans="1:15" ht="36" x14ac:dyDescent="0.55000000000000004">
      <c r="A580" s="1" t="s">
        <v>25</v>
      </c>
      <c r="B580" s="1" t="s">
        <v>19</v>
      </c>
      <c r="C580" s="1" t="s">
        <v>20</v>
      </c>
      <c r="D580" s="1" t="s">
        <v>5</v>
      </c>
      <c r="E580" s="3">
        <v>44119</v>
      </c>
      <c r="F580" s="3">
        <f>WORKDAY.INTL(E580,10,11,'Holiday list'!$C$2:$C$76)</f>
        <v>44138</v>
      </c>
      <c r="G580" s="1">
        <v>573025262</v>
      </c>
      <c r="H580" s="3">
        <v>44149</v>
      </c>
      <c r="I580" s="11">
        <f>NETWORKDAYS.INTL(E580,H580,11,'Holiday list'!$C$2:$C$76)</f>
        <v>19</v>
      </c>
      <c r="J580" s="1">
        <v>9764</v>
      </c>
      <c r="K580" s="1">
        <v>437.2</v>
      </c>
      <c r="L580" s="1">
        <v>263.33</v>
      </c>
      <c r="M580" s="1">
        <f t="shared" si="27"/>
        <v>4268820.8</v>
      </c>
      <c r="N580" s="1">
        <f t="shared" si="28"/>
        <v>2571154.1199999996</v>
      </c>
      <c r="O580" s="1">
        <f t="shared" si="29"/>
        <v>1697666.6800000002</v>
      </c>
    </row>
    <row r="581" spans="1:15" ht="36" x14ac:dyDescent="0.55000000000000004">
      <c r="A581" s="1" t="s">
        <v>27</v>
      </c>
      <c r="B581" s="1" t="s">
        <v>34</v>
      </c>
      <c r="C581" s="1" t="s">
        <v>20</v>
      </c>
      <c r="D581" s="1" t="s">
        <v>6</v>
      </c>
      <c r="E581" s="3">
        <v>44069</v>
      </c>
      <c r="F581" s="3">
        <f>WORKDAY.INTL(E581,10,11,'Holiday list'!$C$2:$C$76)</f>
        <v>44082</v>
      </c>
      <c r="G581" s="1">
        <v>663065516</v>
      </c>
      <c r="H581" s="3">
        <v>44083</v>
      </c>
      <c r="I581" s="11">
        <f>NETWORKDAYS.INTL(E581,H581,11,'Holiday list'!$C$2:$C$76)</f>
        <v>12</v>
      </c>
      <c r="J581" s="1">
        <v>4676</v>
      </c>
      <c r="K581" s="1">
        <v>668.27</v>
      </c>
      <c r="L581" s="1">
        <v>502.54</v>
      </c>
      <c r="M581" s="1">
        <f t="shared" si="27"/>
        <v>3124830.52</v>
      </c>
      <c r="N581" s="1">
        <f t="shared" si="28"/>
        <v>2349877.04</v>
      </c>
      <c r="O581" s="1">
        <f t="shared" si="29"/>
        <v>774953.48</v>
      </c>
    </row>
    <row r="582" spans="1:15" ht="36" x14ac:dyDescent="0.55000000000000004">
      <c r="A582" s="1" t="s">
        <v>25</v>
      </c>
      <c r="B582" s="1" t="s">
        <v>36</v>
      </c>
      <c r="C582" s="1" t="s">
        <v>23</v>
      </c>
      <c r="D582" s="1" t="s">
        <v>5</v>
      </c>
      <c r="E582" s="3">
        <v>43878</v>
      </c>
      <c r="F582" s="3">
        <f>WORKDAY.INTL(E582,10,11,'Holiday list'!$C$2:$C$76)</f>
        <v>43893</v>
      </c>
      <c r="G582" s="1">
        <v>866004025</v>
      </c>
      <c r="H582" s="3">
        <v>43894</v>
      </c>
      <c r="I582" s="11">
        <f>NETWORKDAYS.INTL(E582,H582,11,'Holiday list'!$C$2:$C$76)</f>
        <v>12</v>
      </c>
      <c r="J582" s="1">
        <v>8691</v>
      </c>
      <c r="K582" s="1">
        <v>47.45</v>
      </c>
      <c r="L582" s="1">
        <v>31.79</v>
      </c>
      <c r="M582" s="1">
        <f t="shared" si="27"/>
        <v>412387.95</v>
      </c>
      <c r="N582" s="1">
        <f t="shared" si="28"/>
        <v>276286.89</v>
      </c>
      <c r="O582" s="1">
        <f t="shared" si="29"/>
        <v>136101.06</v>
      </c>
    </row>
    <row r="583" spans="1:15" ht="36" x14ac:dyDescent="0.55000000000000004">
      <c r="A583" s="1" t="s">
        <v>25</v>
      </c>
      <c r="B583" s="1" t="s">
        <v>24</v>
      </c>
      <c r="C583" s="1" t="s">
        <v>23</v>
      </c>
      <c r="D583" s="1" t="s">
        <v>8</v>
      </c>
      <c r="E583" s="3">
        <v>44123</v>
      </c>
      <c r="F583" s="3">
        <f>WORKDAY.INTL(E583,10,11,'Holiday list'!$C$2:$C$76)</f>
        <v>44141</v>
      </c>
      <c r="G583" s="1">
        <v>306889617</v>
      </c>
      <c r="H583" s="3">
        <v>44125</v>
      </c>
      <c r="I583" s="11">
        <f>NETWORKDAYS.INTL(E583,H583,11,'Holiday list'!$C$2:$C$76)</f>
        <v>3</v>
      </c>
      <c r="J583" s="1">
        <v>4312</v>
      </c>
      <c r="K583" s="1">
        <v>255.28</v>
      </c>
      <c r="L583" s="1">
        <v>159.41999999999999</v>
      </c>
      <c r="M583" s="1">
        <f t="shared" si="27"/>
        <v>1100767.3600000001</v>
      </c>
      <c r="N583" s="1">
        <f t="shared" si="28"/>
        <v>687419.03999999992</v>
      </c>
      <c r="O583" s="1">
        <f t="shared" si="29"/>
        <v>413348.32000000018</v>
      </c>
    </row>
    <row r="584" spans="1:15" ht="36" x14ac:dyDescent="0.55000000000000004">
      <c r="A584" s="1" t="s">
        <v>29</v>
      </c>
      <c r="B584" s="1" t="s">
        <v>37</v>
      </c>
      <c r="C584" s="1" t="s">
        <v>23</v>
      </c>
      <c r="D584" s="1" t="s">
        <v>5</v>
      </c>
      <c r="E584" s="3">
        <v>44042</v>
      </c>
      <c r="F584" s="3">
        <f>WORKDAY.INTL(E584,10,11,'Holiday list'!$C$2:$C$76)</f>
        <v>44060</v>
      </c>
      <c r="G584" s="1">
        <v>431083619</v>
      </c>
      <c r="H584" s="3">
        <v>44053</v>
      </c>
      <c r="I584" s="11">
        <f>NETWORKDAYS.INTL(E584,H584,11,'Holiday list'!$C$2:$C$76)</f>
        <v>8</v>
      </c>
      <c r="J584" s="1">
        <v>6077</v>
      </c>
      <c r="K584" s="1">
        <v>81.73</v>
      </c>
      <c r="L584" s="1">
        <v>56.67</v>
      </c>
      <c r="M584" s="1">
        <f t="shared" si="27"/>
        <v>496673.21</v>
      </c>
      <c r="N584" s="1">
        <f t="shared" si="28"/>
        <v>344383.59</v>
      </c>
      <c r="O584" s="1">
        <f t="shared" si="29"/>
        <v>152289.62</v>
      </c>
    </row>
    <row r="585" spans="1:15" ht="36" x14ac:dyDescent="0.55000000000000004">
      <c r="A585" s="1" t="s">
        <v>18</v>
      </c>
      <c r="B585" s="1" t="s">
        <v>37</v>
      </c>
      <c r="C585" s="1" t="s">
        <v>23</v>
      </c>
      <c r="D585" s="1" t="s">
        <v>8</v>
      </c>
      <c r="E585" s="3">
        <v>43972</v>
      </c>
      <c r="F585" s="3">
        <f>WORKDAY.INTL(E585,10,11,'Holiday list'!$C$2:$C$76)</f>
        <v>43986</v>
      </c>
      <c r="G585" s="1">
        <v>954259860</v>
      </c>
      <c r="H585" s="3">
        <v>43986</v>
      </c>
      <c r="I585" s="11">
        <f>NETWORKDAYS.INTL(E585,H585,11,'Holiday list'!$C$2:$C$76)</f>
        <v>11</v>
      </c>
      <c r="J585" s="1">
        <v>5553</v>
      </c>
      <c r="K585" s="1">
        <v>81.73</v>
      </c>
      <c r="L585" s="1">
        <v>56.67</v>
      </c>
      <c r="M585" s="1">
        <f t="shared" si="27"/>
        <v>453846.69</v>
      </c>
      <c r="N585" s="1">
        <f t="shared" si="28"/>
        <v>314688.51</v>
      </c>
      <c r="O585" s="1">
        <f t="shared" si="29"/>
        <v>139158.18</v>
      </c>
    </row>
    <row r="586" spans="1:15" ht="36" x14ac:dyDescent="0.55000000000000004">
      <c r="A586" s="1" t="s">
        <v>31</v>
      </c>
      <c r="B586" s="1" t="s">
        <v>37</v>
      </c>
      <c r="C586" s="1" t="s">
        <v>20</v>
      </c>
      <c r="D586" s="1" t="s">
        <v>6</v>
      </c>
      <c r="E586" s="3">
        <v>43956</v>
      </c>
      <c r="F586" s="3">
        <f>WORKDAY.INTL(E586,10,11,'Holiday list'!$C$2:$C$76)</f>
        <v>43969</v>
      </c>
      <c r="G586" s="1">
        <v>312404668</v>
      </c>
      <c r="H586" s="3">
        <v>44003</v>
      </c>
      <c r="I586" s="11">
        <f>NETWORKDAYS.INTL(E586,H586,11,'Holiday list'!$C$2:$C$76)</f>
        <v>38</v>
      </c>
      <c r="J586" s="1">
        <v>6338</v>
      </c>
      <c r="K586" s="1">
        <v>81.73</v>
      </c>
      <c r="L586" s="1">
        <v>56.67</v>
      </c>
      <c r="M586" s="1">
        <f t="shared" si="27"/>
        <v>518004.74000000005</v>
      </c>
      <c r="N586" s="1">
        <f t="shared" si="28"/>
        <v>359174.46</v>
      </c>
      <c r="O586" s="1">
        <f t="shared" si="29"/>
        <v>158830.28000000003</v>
      </c>
    </row>
    <row r="587" spans="1:15" ht="36" x14ac:dyDescent="0.55000000000000004">
      <c r="A587" s="1" t="s">
        <v>27</v>
      </c>
      <c r="B587" s="1" t="s">
        <v>35</v>
      </c>
      <c r="C587" s="1" t="s">
        <v>20</v>
      </c>
      <c r="D587" s="1" t="s">
        <v>6</v>
      </c>
      <c r="E587" s="3">
        <v>43935</v>
      </c>
      <c r="F587" s="3">
        <f>WORKDAY.INTL(E587,10,11,'Holiday list'!$C$2:$C$76)</f>
        <v>43946</v>
      </c>
      <c r="G587" s="1">
        <v>611816871</v>
      </c>
      <c r="H587" s="3">
        <v>43967</v>
      </c>
      <c r="I587" s="11">
        <f>NETWORKDAYS.INTL(E587,H587,11,'Holiday list'!$C$2:$C$76)</f>
        <v>26</v>
      </c>
      <c r="J587" s="1">
        <v>9063</v>
      </c>
      <c r="K587" s="1">
        <v>651.21</v>
      </c>
      <c r="L587" s="1">
        <v>524.96</v>
      </c>
      <c r="M587" s="1">
        <f t="shared" si="27"/>
        <v>5901916.2300000004</v>
      </c>
      <c r="N587" s="1">
        <f t="shared" si="28"/>
        <v>4757712.4800000004</v>
      </c>
      <c r="O587" s="1">
        <f t="shared" si="29"/>
        <v>1144203.75</v>
      </c>
    </row>
    <row r="588" spans="1:15" ht="36" x14ac:dyDescent="0.55000000000000004">
      <c r="A588" s="1" t="s">
        <v>29</v>
      </c>
      <c r="B588" s="1" t="s">
        <v>35</v>
      </c>
      <c r="C588" s="1" t="s">
        <v>23</v>
      </c>
      <c r="D588" s="1" t="s">
        <v>6</v>
      </c>
      <c r="E588" s="3">
        <v>44130</v>
      </c>
      <c r="F588" s="3">
        <f>WORKDAY.INTL(E588,10,11,'Holiday list'!$C$2:$C$76)</f>
        <v>44145</v>
      </c>
      <c r="G588" s="1">
        <v>879107797</v>
      </c>
      <c r="H588" s="3">
        <v>44137</v>
      </c>
      <c r="I588" s="11">
        <f>NETWORKDAYS.INTL(E588,H588,11,'Holiday list'!$C$2:$C$76)</f>
        <v>5</v>
      </c>
      <c r="J588" s="1">
        <v>6388</v>
      </c>
      <c r="K588" s="1">
        <v>651.21</v>
      </c>
      <c r="L588" s="1">
        <v>524.96</v>
      </c>
      <c r="M588" s="1">
        <f t="shared" si="27"/>
        <v>4159929.4800000004</v>
      </c>
      <c r="N588" s="1">
        <f t="shared" si="28"/>
        <v>3353444.4800000004</v>
      </c>
      <c r="O588" s="1">
        <f t="shared" si="29"/>
        <v>806485</v>
      </c>
    </row>
    <row r="589" spans="1:15" ht="36" x14ac:dyDescent="0.55000000000000004">
      <c r="A589" s="1" t="s">
        <v>27</v>
      </c>
      <c r="B589" s="1" t="s">
        <v>22</v>
      </c>
      <c r="C589" s="1" t="s">
        <v>20</v>
      </c>
      <c r="D589" s="1" t="s">
        <v>6</v>
      </c>
      <c r="E589" s="3">
        <v>44033</v>
      </c>
      <c r="F589" s="3">
        <f>WORKDAY.INTL(E589,10,11,'Holiday list'!$C$2:$C$76)</f>
        <v>44047</v>
      </c>
      <c r="G589" s="1">
        <v>211201274</v>
      </c>
      <c r="H589" s="3">
        <v>44083</v>
      </c>
      <c r="I589" s="11">
        <f>NETWORKDAYS.INTL(E589,H589,11,'Holiday list'!$C$2:$C$76)</f>
        <v>37</v>
      </c>
      <c r="J589" s="1">
        <v>8005</v>
      </c>
      <c r="K589" s="1">
        <v>154.06</v>
      </c>
      <c r="L589" s="1">
        <v>90.93</v>
      </c>
      <c r="M589" s="1">
        <f t="shared" si="27"/>
        <v>1233250.3</v>
      </c>
      <c r="N589" s="1">
        <f t="shared" si="28"/>
        <v>727894.65</v>
      </c>
      <c r="O589" s="1">
        <f t="shared" si="29"/>
        <v>505355.65</v>
      </c>
    </row>
    <row r="590" spans="1:15" ht="36" x14ac:dyDescent="0.55000000000000004">
      <c r="A590" s="1" t="s">
        <v>27</v>
      </c>
      <c r="B590" s="1" t="s">
        <v>28</v>
      </c>
      <c r="C590" s="1" t="s">
        <v>23</v>
      </c>
      <c r="D590" s="1" t="s">
        <v>8</v>
      </c>
      <c r="E590" s="3">
        <v>43991</v>
      </c>
      <c r="F590" s="3">
        <f>WORKDAY.INTL(E590,10,11,'Holiday list'!$C$2:$C$76)</f>
        <v>44002</v>
      </c>
      <c r="G590" s="1">
        <v>925333631</v>
      </c>
      <c r="H590" s="3">
        <v>44037</v>
      </c>
      <c r="I590" s="11">
        <f>NETWORKDAYS.INTL(E590,H590,11,'Holiday list'!$C$2:$C$76)</f>
        <v>40</v>
      </c>
      <c r="J590" s="1">
        <v>5639</v>
      </c>
      <c r="K590" s="1">
        <v>9.33</v>
      </c>
      <c r="L590" s="1">
        <v>6.92</v>
      </c>
      <c r="M590" s="1">
        <f t="shared" si="27"/>
        <v>52611.87</v>
      </c>
      <c r="N590" s="1">
        <f t="shared" si="28"/>
        <v>39021.879999999997</v>
      </c>
      <c r="O590" s="1">
        <f t="shared" si="29"/>
        <v>13589.990000000005</v>
      </c>
    </row>
    <row r="591" spans="1:15" ht="36" x14ac:dyDescent="0.55000000000000004">
      <c r="A591" s="1" t="s">
        <v>29</v>
      </c>
      <c r="B591" s="1" t="s">
        <v>33</v>
      </c>
      <c r="C591" s="1" t="s">
        <v>20</v>
      </c>
      <c r="D591" s="1" t="s">
        <v>6</v>
      </c>
      <c r="E591" s="3">
        <v>43985</v>
      </c>
      <c r="F591" s="3">
        <f>WORKDAY.INTL(E591,10,11,'Holiday list'!$C$2:$C$76)</f>
        <v>43997</v>
      </c>
      <c r="G591" s="1">
        <v>909053695</v>
      </c>
      <c r="H591" s="3">
        <v>44009</v>
      </c>
      <c r="I591" s="11">
        <f>NETWORKDAYS.INTL(E591,H591,11,'Holiday list'!$C$2:$C$76)</f>
        <v>21</v>
      </c>
      <c r="J591" s="1">
        <v>8044</v>
      </c>
      <c r="K591" s="1">
        <v>152.58000000000001</v>
      </c>
      <c r="L591" s="1">
        <v>97.44</v>
      </c>
      <c r="M591" s="1">
        <f t="shared" si="27"/>
        <v>1227353.52</v>
      </c>
      <c r="N591" s="1">
        <f t="shared" si="28"/>
        <v>783807.36</v>
      </c>
      <c r="O591" s="1">
        <f t="shared" si="29"/>
        <v>443546.16000000003</v>
      </c>
    </row>
    <row r="592" spans="1:15" ht="36" x14ac:dyDescent="0.55000000000000004">
      <c r="A592" s="1" t="s">
        <v>29</v>
      </c>
      <c r="B592" s="1" t="s">
        <v>24</v>
      </c>
      <c r="C592" s="1" t="s">
        <v>23</v>
      </c>
      <c r="D592" s="1" t="s">
        <v>7</v>
      </c>
      <c r="E592" s="3">
        <v>43968</v>
      </c>
      <c r="F592" s="3">
        <f>WORKDAY.INTL(E592,10,11,'Holiday list'!$C$2:$C$76)</f>
        <v>43981</v>
      </c>
      <c r="G592" s="1">
        <v>370222795</v>
      </c>
      <c r="H592" s="3">
        <v>43993</v>
      </c>
      <c r="I592" s="11">
        <f>NETWORKDAYS.INTL(E592,H592,11,'Holiday list'!$C$2:$C$76)</f>
        <v>20</v>
      </c>
      <c r="J592" s="1">
        <v>6007</v>
      </c>
      <c r="K592" s="1">
        <v>255.28</v>
      </c>
      <c r="L592" s="1">
        <v>159.41999999999999</v>
      </c>
      <c r="M592" s="1">
        <f t="shared" si="27"/>
        <v>1533466.96</v>
      </c>
      <c r="N592" s="1">
        <f t="shared" si="28"/>
        <v>957635.94</v>
      </c>
      <c r="O592" s="1">
        <f t="shared" si="29"/>
        <v>575831.02</v>
      </c>
    </row>
    <row r="593" spans="1:15" ht="36" x14ac:dyDescent="0.55000000000000004">
      <c r="A593" s="1" t="s">
        <v>27</v>
      </c>
      <c r="B593" s="1" t="s">
        <v>19</v>
      </c>
      <c r="C593" s="1" t="s">
        <v>20</v>
      </c>
      <c r="D593" s="1" t="s">
        <v>8</v>
      </c>
      <c r="E593" s="3">
        <v>44046</v>
      </c>
      <c r="F593" s="3">
        <f>WORKDAY.INTL(E593,10,11,'Holiday list'!$C$2:$C$76)</f>
        <v>44061</v>
      </c>
      <c r="G593" s="1">
        <v>487014758</v>
      </c>
      <c r="H593" s="3">
        <v>44073</v>
      </c>
      <c r="I593" s="11">
        <f>NETWORKDAYS.INTL(E593,H593,11,'Holiday list'!$C$2:$C$76)</f>
        <v>19</v>
      </c>
      <c r="J593" s="1">
        <v>7344</v>
      </c>
      <c r="K593" s="1">
        <v>437.2</v>
      </c>
      <c r="L593" s="1">
        <v>263.33</v>
      </c>
      <c r="M593" s="1">
        <f t="shared" si="27"/>
        <v>3210796.8</v>
      </c>
      <c r="N593" s="1">
        <f t="shared" si="28"/>
        <v>1933895.5199999998</v>
      </c>
      <c r="O593" s="1">
        <f t="shared" si="29"/>
        <v>1276901.28</v>
      </c>
    </row>
    <row r="594" spans="1:15" ht="36" x14ac:dyDescent="0.55000000000000004">
      <c r="A594" s="1" t="s">
        <v>29</v>
      </c>
      <c r="B594" s="1" t="s">
        <v>22</v>
      </c>
      <c r="C594" s="1" t="s">
        <v>23</v>
      </c>
      <c r="D594" s="1" t="s">
        <v>5</v>
      </c>
      <c r="E594" s="3">
        <v>44089</v>
      </c>
      <c r="F594" s="3">
        <f>WORKDAY.INTL(E594,10,11,'Holiday list'!$C$2:$C$76)</f>
        <v>44102</v>
      </c>
      <c r="G594" s="1">
        <v>257915914</v>
      </c>
      <c r="H594" s="3">
        <v>44110</v>
      </c>
      <c r="I594" s="11">
        <f>NETWORKDAYS.INTL(E594,H594,11,'Holiday list'!$C$2:$C$76)</f>
        <v>17</v>
      </c>
      <c r="J594" s="1">
        <v>1905</v>
      </c>
      <c r="K594" s="1">
        <v>154.06</v>
      </c>
      <c r="L594" s="1">
        <v>90.93</v>
      </c>
      <c r="M594" s="1">
        <f t="shared" si="27"/>
        <v>293484.3</v>
      </c>
      <c r="N594" s="1">
        <f t="shared" si="28"/>
        <v>173221.65000000002</v>
      </c>
      <c r="O594" s="1">
        <f t="shared" si="29"/>
        <v>120262.64999999997</v>
      </c>
    </row>
    <row r="595" spans="1:15" ht="36" x14ac:dyDescent="0.55000000000000004">
      <c r="A595" s="1" t="s">
        <v>25</v>
      </c>
      <c r="B595" s="1" t="s">
        <v>38</v>
      </c>
      <c r="C595" s="1" t="s">
        <v>20</v>
      </c>
      <c r="D595" s="1" t="s">
        <v>5</v>
      </c>
      <c r="E595" s="3">
        <v>44014</v>
      </c>
      <c r="F595" s="3">
        <f>WORKDAY.INTL(E595,10,11,'Holiday list'!$C$2:$C$76)</f>
        <v>44026</v>
      </c>
      <c r="G595" s="1">
        <v>551725089</v>
      </c>
      <c r="H595" s="3">
        <v>44053</v>
      </c>
      <c r="I595" s="11">
        <f>NETWORKDAYS.INTL(E595,H595,11,'Holiday list'!$C$2:$C$76)</f>
        <v>32</v>
      </c>
      <c r="J595" s="1">
        <v>6569</v>
      </c>
      <c r="K595" s="1">
        <v>421.89</v>
      </c>
      <c r="L595" s="1">
        <v>364.69</v>
      </c>
      <c r="M595" s="1">
        <f t="shared" si="27"/>
        <v>2771395.4099999997</v>
      </c>
      <c r="N595" s="1">
        <f t="shared" si="28"/>
        <v>2395648.61</v>
      </c>
      <c r="O595" s="1">
        <f t="shared" si="29"/>
        <v>375746.79999999981</v>
      </c>
    </row>
    <row r="596" spans="1:15" ht="36" x14ac:dyDescent="0.55000000000000004">
      <c r="A596" s="1" t="s">
        <v>27</v>
      </c>
      <c r="B596" s="1" t="s">
        <v>35</v>
      </c>
      <c r="C596" s="1" t="s">
        <v>20</v>
      </c>
      <c r="D596" s="1" t="s">
        <v>7</v>
      </c>
      <c r="E596" s="3">
        <v>43909</v>
      </c>
      <c r="F596" s="3">
        <f>WORKDAY.INTL(E596,10,11,'Holiday list'!$C$2:$C$76)</f>
        <v>43924</v>
      </c>
      <c r="G596" s="1">
        <v>234825313</v>
      </c>
      <c r="H596" s="3">
        <v>43913</v>
      </c>
      <c r="I596" s="11">
        <f>NETWORKDAYS.INTL(E596,H596,11,'Holiday list'!$C$2:$C$76)</f>
        <v>3</v>
      </c>
      <c r="J596" s="1">
        <v>8883</v>
      </c>
      <c r="K596" s="1">
        <v>651.21</v>
      </c>
      <c r="L596" s="1">
        <v>524.96</v>
      </c>
      <c r="M596" s="1">
        <f t="shared" si="27"/>
        <v>5784698.4300000006</v>
      </c>
      <c r="N596" s="1">
        <f t="shared" si="28"/>
        <v>4663219.6800000006</v>
      </c>
      <c r="O596" s="1">
        <f t="shared" si="29"/>
        <v>1121478.75</v>
      </c>
    </row>
    <row r="597" spans="1:15" ht="36" x14ac:dyDescent="0.55000000000000004">
      <c r="A597" s="1" t="s">
        <v>29</v>
      </c>
      <c r="B597" s="1" t="s">
        <v>33</v>
      </c>
      <c r="C597" s="1" t="s">
        <v>23</v>
      </c>
      <c r="D597" s="1" t="s">
        <v>5</v>
      </c>
      <c r="E597" s="3">
        <v>43991</v>
      </c>
      <c r="F597" s="3">
        <f>WORKDAY.INTL(E597,10,11,'Holiday list'!$C$2:$C$76)</f>
        <v>44002</v>
      </c>
      <c r="G597" s="1">
        <v>363276517</v>
      </c>
      <c r="H597" s="3">
        <v>44021</v>
      </c>
      <c r="I597" s="11">
        <f>NETWORKDAYS.INTL(E597,H597,11,'Holiday list'!$C$2:$C$76)</f>
        <v>26</v>
      </c>
      <c r="J597" s="1">
        <v>449</v>
      </c>
      <c r="K597" s="1">
        <v>152.58000000000001</v>
      </c>
      <c r="L597" s="1">
        <v>97.44</v>
      </c>
      <c r="M597" s="1">
        <f t="shared" si="27"/>
        <v>68508.420000000013</v>
      </c>
      <c r="N597" s="1">
        <f t="shared" si="28"/>
        <v>43750.559999999998</v>
      </c>
      <c r="O597" s="1">
        <f t="shared" si="29"/>
        <v>24757.860000000015</v>
      </c>
    </row>
    <row r="598" spans="1:15" ht="36" x14ac:dyDescent="0.55000000000000004">
      <c r="A598" s="1" t="s">
        <v>29</v>
      </c>
      <c r="B598" s="1" t="s">
        <v>37</v>
      </c>
      <c r="C598" s="1" t="s">
        <v>23</v>
      </c>
      <c r="D598" s="1" t="s">
        <v>5</v>
      </c>
      <c r="E598" s="3">
        <v>43972</v>
      </c>
      <c r="F598" s="3">
        <f>WORKDAY.INTL(E598,10,11,'Holiday list'!$C$2:$C$76)</f>
        <v>43986</v>
      </c>
      <c r="G598" s="1">
        <v>692956054</v>
      </c>
      <c r="H598" s="3">
        <v>44005</v>
      </c>
      <c r="I598" s="11">
        <f>NETWORKDAYS.INTL(E598,H598,11,'Holiday list'!$C$2:$C$76)</f>
        <v>26</v>
      </c>
      <c r="J598" s="1">
        <v>9950</v>
      </c>
      <c r="K598" s="1">
        <v>81.73</v>
      </c>
      <c r="L598" s="1">
        <v>56.67</v>
      </c>
      <c r="M598" s="1">
        <f t="shared" si="27"/>
        <v>813213.5</v>
      </c>
      <c r="N598" s="1">
        <f t="shared" si="28"/>
        <v>563866.5</v>
      </c>
      <c r="O598" s="1">
        <f t="shared" si="29"/>
        <v>249347</v>
      </c>
    </row>
    <row r="599" spans="1:15" ht="36" x14ac:dyDescent="0.55000000000000004">
      <c r="A599" s="1" t="s">
        <v>27</v>
      </c>
      <c r="B599" s="1" t="s">
        <v>19</v>
      </c>
      <c r="C599" s="1" t="s">
        <v>23</v>
      </c>
      <c r="D599" s="1" t="s">
        <v>8</v>
      </c>
      <c r="E599" s="3">
        <v>43994</v>
      </c>
      <c r="F599" s="3">
        <f>WORKDAY.INTL(E599,10,11,'Holiday list'!$C$2:$C$76)</f>
        <v>44007</v>
      </c>
      <c r="G599" s="1">
        <v>194225251</v>
      </c>
      <c r="H599" s="3">
        <v>44001</v>
      </c>
      <c r="I599" s="11">
        <f>NETWORKDAYS.INTL(E599,H599,11,'Holiday list'!$C$2:$C$76)</f>
        <v>7</v>
      </c>
      <c r="J599" s="1">
        <v>4423</v>
      </c>
      <c r="K599" s="1">
        <v>437.2</v>
      </c>
      <c r="L599" s="1">
        <v>263.33</v>
      </c>
      <c r="M599" s="1">
        <f t="shared" si="27"/>
        <v>1933735.5999999999</v>
      </c>
      <c r="N599" s="1">
        <f t="shared" si="28"/>
        <v>1164708.5899999999</v>
      </c>
      <c r="O599" s="1">
        <f t="shared" si="29"/>
        <v>769027.01</v>
      </c>
    </row>
    <row r="600" spans="1:15" ht="36" x14ac:dyDescent="0.55000000000000004">
      <c r="A600" s="1" t="s">
        <v>32</v>
      </c>
      <c r="B600" s="1" t="s">
        <v>28</v>
      </c>
      <c r="C600" s="1" t="s">
        <v>23</v>
      </c>
      <c r="D600" s="1" t="s">
        <v>7</v>
      </c>
      <c r="E600" s="3">
        <v>43883</v>
      </c>
      <c r="F600" s="3">
        <f>WORKDAY.INTL(E600,10,11,'Holiday list'!$C$2:$C$76)</f>
        <v>43895</v>
      </c>
      <c r="G600" s="1">
        <v>607757937</v>
      </c>
      <c r="H600" s="3">
        <v>43926</v>
      </c>
      <c r="I600" s="11">
        <f>NETWORKDAYS.INTL(E600,H600,11,'Holiday list'!$C$2:$C$76)</f>
        <v>32</v>
      </c>
      <c r="J600" s="1">
        <v>7934</v>
      </c>
      <c r="K600" s="1">
        <v>9.33</v>
      </c>
      <c r="L600" s="1">
        <v>6.92</v>
      </c>
      <c r="M600" s="1">
        <f t="shared" si="27"/>
        <v>74024.22</v>
      </c>
      <c r="N600" s="1">
        <f t="shared" si="28"/>
        <v>54903.28</v>
      </c>
      <c r="O600" s="1">
        <f t="shared" si="29"/>
        <v>19120.940000000002</v>
      </c>
    </row>
    <row r="601" spans="1:15" ht="36" x14ac:dyDescent="0.55000000000000004">
      <c r="A601" s="1" t="s">
        <v>29</v>
      </c>
      <c r="B601" s="1" t="s">
        <v>26</v>
      </c>
      <c r="C601" s="1" t="s">
        <v>20</v>
      </c>
      <c r="D601" s="1" t="s">
        <v>8</v>
      </c>
      <c r="E601" s="3">
        <v>44011</v>
      </c>
      <c r="F601" s="3">
        <f>WORKDAY.INTL(E601,10,11,'Holiday list'!$C$2:$C$76)</f>
        <v>44022</v>
      </c>
      <c r="G601" s="1">
        <v>594540441</v>
      </c>
      <c r="H601" s="3">
        <v>44042</v>
      </c>
      <c r="I601" s="11">
        <f>NETWORKDAYS.INTL(E601,H601,11,'Holiday list'!$C$2:$C$76)</f>
        <v>28</v>
      </c>
      <c r="J601" s="1">
        <v>6583</v>
      </c>
      <c r="K601" s="1">
        <v>205.7</v>
      </c>
      <c r="L601" s="1">
        <v>117.11</v>
      </c>
      <c r="M601" s="1">
        <f t="shared" si="27"/>
        <v>1354123.0999999999</v>
      </c>
      <c r="N601" s="1">
        <f t="shared" si="28"/>
        <v>770935.13</v>
      </c>
      <c r="O601" s="1">
        <f t="shared" si="29"/>
        <v>583187.96999999986</v>
      </c>
    </row>
    <row r="602" spans="1:15" ht="36" x14ac:dyDescent="0.55000000000000004">
      <c r="A602" s="1" t="s">
        <v>29</v>
      </c>
      <c r="B602" s="1" t="s">
        <v>22</v>
      </c>
      <c r="C602" s="1" t="s">
        <v>23</v>
      </c>
      <c r="D602" s="1" t="s">
        <v>7</v>
      </c>
      <c r="E602" s="3">
        <v>43913</v>
      </c>
      <c r="F602" s="3">
        <f>WORKDAY.INTL(E602,10,11,'Holiday list'!$C$2:$C$76)</f>
        <v>43928</v>
      </c>
      <c r="G602" s="1">
        <v>685871589</v>
      </c>
      <c r="H602" s="3">
        <v>43926</v>
      </c>
      <c r="I602" s="11">
        <f>NETWORKDAYS.INTL(E602,H602,11,'Holiday list'!$C$2:$C$76)</f>
        <v>10</v>
      </c>
      <c r="J602" s="1">
        <v>3500</v>
      </c>
      <c r="K602" s="1">
        <v>154.06</v>
      </c>
      <c r="L602" s="1">
        <v>90.93</v>
      </c>
      <c r="M602" s="1">
        <f t="shared" si="27"/>
        <v>539210</v>
      </c>
      <c r="N602" s="1">
        <f t="shared" si="28"/>
        <v>318255</v>
      </c>
      <c r="O602" s="1">
        <f t="shared" si="29"/>
        <v>220955</v>
      </c>
    </row>
    <row r="603" spans="1:15" ht="36" x14ac:dyDescent="0.55000000000000004">
      <c r="A603" s="1" t="s">
        <v>32</v>
      </c>
      <c r="B603" s="1" t="s">
        <v>26</v>
      </c>
      <c r="C603" s="1" t="s">
        <v>20</v>
      </c>
      <c r="D603" s="1" t="s">
        <v>6</v>
      </c>
      <c r="E603" s="3">
        <v>43873</v>
      </c>
      <c r="F603" s="3">
        <f>WORKDAY.INTL(E603,10,11,'Holiday list'!$C$2:$C$76)</f>
        <v>43889</v>
      </c>
      <c r="G603" s="1">
        <v>133362710</v>
      </c>
      <c r="H603" s="3">
        <v>43913</v>
      </c>
      <c r="I603" s="11">
        <f>NETWORKDAYS.INTL(E603,H603,11,'Holiday list'!$C$2:$C$76)</f>
        <v>28</v>
      </c>
      <c r="J603" s="1">
        <v>3844</v>
      </c>
      <c r="K603" s="1">
        <v>205.7</v>
      </c>
      <c r="L603" s="1">
        <v>117.11</v>
      </c>
      <c r="M603" s="1">
        <f t="shared" si="27"/>
        <v>790710.79999999993</v>
      </c>
      <c r="N603" s="1">
        <f t="shared" si="28"/>
        <v>450170.84</v>
      </c>
      <c r="O603" s="1">
        <f t="shared" si="29"/>
        <v>340539.9599999999</v>
      </c>
    </row>
    <row r="604" spans="1:15" ht="36" x14ac:dyDescent="0.55000000000000004">
      <c r="A604" s="1" t="s">
        <v>27</v>
      </c>
      <c r="B604" s="1" t="s">
        <v>30</v>
      </c>
      <c r="C604" s="1" t="s">
        <v>20</v>
      </c>
      <c r="D604" s="1" t="s">
        <v>8</v>
      </c>
      <c r="E604" s="3">
        <v>43973</v>
      </c>
      <c r="F604" s="3">
        <f>WORKDAY.INTL(E604,10,11,'Holiday list'!$C$2:$C$76)</f>
        <v>43986</v>
      </c>
      <c r="G604" s="1">
        <v>958937633</v>
      </c>
      <c r="H604" s="3">
        <v>44017</v>
      </c>
      <c r="I604" s="11">
        <f>NETWORKDAYS.INTL(E604,H604,11,'Holiday list'!$C$2:$C$76)</f>
        <v>35</v>
      </c>
      <c r="J604" s="1">
        <v>9810</v>
      </c>
      <c r="K604" s="1">
        <v>109.28</v>
      </c>
      <c r="L604" s="1">
        <v>35.840000000000003</v>
      </c>
      <c r="M604" s="1">
        <f t="shared" si="27"/>
        <v>1072036.8</v>
      </c>
      <c r="N604" s="1">
        <f t="shared" si="28"/>
        <v>351590.40000000002</v>
      </c>
      <c r="O604" s="1">
        <f t="shared" si="29"/>
        <v>720446.4</v>
      </c>
    </row>
    <row r="605" spans="1:15" ht="36" x14ac:dyDescent="0.55000000000000004">
      <c r="A605" s="1" t="s">
        <v>27</v>
      </c>
      <c r="B605" s="1" t="s">
        <v>22</v>
      </c>
      <c r="C605" s="1" t="s">
        <v>23</v>
      </c>
      <c r="D605" s="1" t="s">
        <v>6</v>
      </c>
      <c r="E605" s="3">
        <v>44049</v>
      </c>
      <c r="F605" s="3">
        <f>WORKDAY.INTL(E605,10,11,'Holiday list'!$C$2:$C$76)</f>
        <v>44064</v>
      </c>
      <c r="G605" s="1">
        <v>304832684</v>
      </c>
      <c r="H605" s="3">
        <v>44080</v>
      </c>
      <c r="I605" s="11">
        <f>NETWORKDAYS.INTL(E605,H605,11,'Holiday list'!$C$2:$C$76)</f>
        <v>22</v>
      </c>
      <c r="J605" s="1">
        <v>5620</v>
      </c>
      <c r="K605" s="1">
        <v>154.06</v>
      </c>
      <c r="L605" s="1">
        <v>90.93</v>
      </c>
      <c r="M605" s="1">
        <f t="shared" si="27"/>
        <v>865817.20000000007</v>
      </c>
      <c r="N605" s="1">
        <f t="shared" si="28"/>
        <v>511026.60000000003</v>
      </c>
      <c r="O605" s="1">
        <f t="shared" si="29"/>
        <v>354790.60000000003</v>
      </c>
    </row>
    <row r="606" spans="1:15" ht="36" x14ac:dyDescent="0.55000000000000004">
      <c r="A606" s="1" t="s">
        <v>25</v>
      </c>
      <c r="B606" s="1" t="s">
        <v>24</v>
      </c>
      <c r="C606" s="1" t="s">
        <v>20</v>
      </c>
      <c r="D606" s="1" t="s">
        <v>7</v>
      </c>
      <c r="E606" s="3">
        <v>44149</v>
      </c>
      <c r="F606" s="3">
        <f>WORKDAY.INTL(E606,10,11,'Holiday list'!$C$2:$C$76)</f>
        <v>44166</v>
      </c>
      <c r="G606" s="1">
        <v>783596694</v>
      </c>
      <c r="H606" s="3">
        <v>44189</v>
      </c>
      <c r="I606" s="11">
        <f>NETWORKDAYS.INTL(E606,H606,11,'Holiday list'!$C$2:$C$76)</f>
        <v>26</v>
      </c>
      <c r="J606" s="1">
        <v>2530</v>
      </c>
      <c r="K606" s="1">
        <v>255.28</v>
      </c>
      <c r="L606" s="1">
        <v>159.41999999999999</v>
      </c>
      <c r="M606" s="1">
        <f t="shared" si="27"/>
        <v>645858.4</v>
      </c>
      <c r="N606" s="1">
        <f t="shared" si="28"/>
        <v>403332.6</v>
      </c>
      <c r="O606" s="1">
        <f t="shared" si="29"/>
        <v>242525.80000000005</v>
      </c>
    </row>
    <row r="607" spans="1:15" ht="36" x14ac:dyDescent="0.55000000000000004">
      <c r="A607" s="1" t="s">
        <v>27</v>
      </c>
      <c r="B607" s="1" t="s">
        <v>34</v>
      </c>
      <c r="C607" s="1" t="s">
        <v>20</v>
      </c>
      <c r="D607" s="1" t="s">
        <v>6</v>
      </c>
      <c r="E607" s="3">
        <v>43926</v>
      </c>
      <c r="F607" s="3">
        <f>WORKDAY.INTL(E607,10,11,'Holiday list'!$C$2:$C$76)</f>
        <v>43943</v>
      </c>
      <c r="G607" s="1">
        <v>128090989</v>
      </c>
      <c r="H607" s="3">
        <v>43948</v>
      </c>
      <c r="I607" s="11">
        <f>NETWORKDAYS.INTL(E607,H607,11,'Holiday list'!$C$2:$C$76)</f>
        <v>14</v>
      </c>
      <c r="J607" s="1">
        <v>3825</v>
      </c>
      <c r="K607" s="1">
        <v>668.27</v>
      </c>
      <c r="L607" s="1">
        <v>502.54</v>
      </c>
      <c r="M607" s="1">
        <f t="shared" si="27"/>
        <v>2556132.75</v>
      </c>
      <c r="N607" s="1">
        <f t="shared" si="28"/>
        <v>1922215.5</v>
      </c>
      <c r="O607" s="1">
        <f t="shared" si="29"/>
        <v>633917.25</v>
      </c>
    </row>
    <row r="608" spans="1:15" ht="36" x14ac:dyDescent="0.55000000000000004">
      <c r="A608" s="1" t="s">
        <v>27</v>
      </c>
      <c r="B608" s="1" t="s">
        <v>22</v>
      </c>
      <c r="C608" s="1" t="s">
        <v>20</v>
      </c>
      <c r="D608" s="1" t="s">
        <v>5</v>
      </c>
      <c r="E608" s="3">
        <v>44020</v>
      </c>
      <c r="F608" s="3">
        <f>WORKDAY.INTL(E608,10,11,'Holiday list'!$C$2:$C$76)</f>
        <v>44032</v>
      </c>
      <c r="G608" s="1">
        <v>641489398</v>
      </c>
      <c r="H608" s="3">
        <v>44040</v>
      </c>
      <c r="I608" s="11">
        <f>NETWORKDAYS.INTL(E608,H608,11,'Holiday list'!$C$2:$C$76)</f>
        <v>18</v>
      </c>
      <c r="J608" s="1">
        <v>9823</v>
      </c>
      <c r="K608" s="1">
        <v>154.06</v>
      </c>
      <c r="L608" s="1">
        <v>90.93</v>
      </c>
      <c r="M608" s="1">
        <f t="shared" ref="M608:M666" si="30">J608*K608</f>
        <v>1513331.3800000001</v>
      </c>
      <c r="N608" s="1">
        <f t="shared" ref="N608:N666" si="31">J608*L608</f>
        <v>893205.39</v>
      </c>
      <c r="O608" s="1">
        <f t="shared" ref="O608:O666" si="32">M608-N608</f>
        <v>620125.99000000011</v>
      </c>
    </row>
    <row r="609" spans="1:15" ht="36" x14ac:dyDescent="0.55000000000000004">
      <c r="A609" s="1" t="s">
        <v>32</v>
      </c>
      <c r="B609" s="1" t="s">
        <v>30</v>
      </c>
      <c r="C609" s="1" t="s">
        <v>20</v>
      </c>
      <c r="D609" s="1" t="s">
        <v>5</v>
      </c>
      <c r="E609" s="3">
        <v>44052</v>
      </c>
      <c r="F609" s="3">
        <f>WORKDAY.INTL(E609,10,11,'Holiday list'!$C$2:$C$76)</f>
        <v>44068</v>
      </c>
      <c r="G609" s="1">
        <v>647278249</v>
      </c>
      <c r="H609" s="3">
        <v>44090</v>
      </c>
      <c r="I609" s="11">
        <f>NETWORKDAYS.INTL(E609,H609,11,'Holiday list'!$C$2:$C$76)</f>
        <v>28</v>
      </c>
      <c r="J609" s="1">
        <v>2873</v>
      </c>
      <c r="K609" s="1">
        <v>109.28</v>
      </c>
      <c r="L609" s="1">
        <v>35.840000000000003</v>
      </c>
      <c r="M609" s="1">
        <f t="shared" si="30"/>
        <v>313961.44</v>
      </c>
      <c r="N609" s="1">
        <f t="shared" si="31"/>
        <v>102968.32000000001</v>
      </c>
      <c r="O609" s="1">
        <f t="shared" si="32"/>
        <v>210993.12</v>
      </c>
    </row>
    <row r="610" spans="1:15" ht="36" x14ac:dyDescent="0.55000000000000004">
      <c r="A610" s="1" t="s">
        <v>29</v>
      </c>
      <c r="B610" s="1" t="s">
        <v>30</v>
      </c>
      <c r="C610" s="1" t="s">
        <v>23</v>
      </c>
      <c r="D610" s="1" t="s">
        <v>8</v>
      </c>
      <c r="E610" s="3">
        <v>43903</v>
      </c>
      <c r="F610" s="3">
        <f>WORKDAY.INTL(E610,10,11,'Holiday list'!$C$2:$C$76)</f>
        <v>43917</v>
      </c>
      <c r="G610" s="1">
        <v>339256370</v>
      </c>
      <c r="H610" s="3">
        <v>43921</v>
      </c>
      <c r="I610" s="11">
        <f>NETWORKDAYS.INTL(E610,H610,11,'Holiday list'!$C$2:$C$76)</f>
        <v>14</v>
      </c>
      <c r="J610" s="1">
        <v>2354</v>
      </c>
      <c r="K610" s="1">
        <v>109.28</v>
      </c>
      <c r="L610" s="1">
        <v>35.840000000000003</v>
      </c>
      <c r="M610" s="1">
        <f t="shared" si="30"/>
        <v>257245.12</v>
      </c>
      <c r="N610" s="1">
        <f t="shared" si="31"/>
        <v>84367.360000000015</v>
      </c>
      <c r="O610" s="1">
        <f t="shared" si="32"/>
        <v>172877.75999999998</v>
      </c>
    </row>
    <row r="611" spans="1:15" ht="36" x14ac:dyDescent="0.55000000000000004">
      <c r="A611" s="1" t="s">
        <v>27</v>
      </c>
      <c r="B611" s="1" t="s">
        <v>24</v>
      </c>
      <c r="C611" s="1" t="s">
        <v>20</v>
      </c>
      <c r="D611" s="1" t="s">
        <v>5</v>
      </c>
      <c r="E611" s="3">
        <v>43892</v>
      </c>
      <c r="F611" s="3">
        <f>WORKDAY.INTL(E611,10,11,'Holiday list'!$C$2:$C$76)</f>
        <v>43906</v>
      </c>
      <c r="G611" s="1">
        <v>431535089</v>
      </c>
      <c r="H611" s="3">
        <v>43909</v>
      </c>
      <c r="I611" s="11">
        <f>NETWORKDAYS.INTL(E611,H611,11,'Holiday list'!$C$2:$C$76)</f>
        <v>14</v>
      </c>
      <c r="J611" s="1">
        <v>9677</v>
      </c>
      <c r="K611" s="1">
        <v>255.28</v>
      </c>
      <c r="L611" s="1">
        <v>159.41999999999999</v>
      </c>
      <c r="M611" s="1">
        <f t="shared" si="30"/>
        <v>2470344.56</v>
      </c>
      <c r="N611" s="1">
        <f t="shared" si="31"/>
        <v>1542707.3399999999</v>
      </c>
      <c r="O611" s="1">
        <f t="shared" si="32"/>
        <v>927637.2200000002</v>
      </c>
    </row>
    <row r="612" spans="1:15" ht="36" x14ac:dyDescent="0.55000000000000004">
      <c r="A612" s="1" t="s">
        <v>29</v>
      </c>
      <c r="B612" s="1" t="s">
        <v>37</v>
      </c>
      <c r="C612" s="1" t="s">
        <v>23</v>
      </c>
      <c r="D612" s="1" t="s">
        <v>6</v>
      </c>
      <c r="E612" s="3">
        <v>43918</v>
      </c>
      <c r="F612" s="3">
        <f>WORKDAY.INTL(E612,10,11,'Holiday list'!$C$2:$C$76)</f>
        <v>43937</v>
      </c>
      <c r="G612" s="1">
        <v>975002133</v>
      </c>
      <c r="H612" s="3">
        <v>43928</v>
      </c>
      <c r="I612" s="11">
        <f>NETWORKDAYS.INTL(E612,H612,11,'Holiday list'!$C$2:$C$76)</f>
        <v>7</v>
      </c>
      <c r="J612" s="1">
        <v>3653</v>
      </c>
      <c r="K612" s="1">
        <v>81.73</v>
      </c>
      <c r="L612" s="1">
        <v>56.67</v>
      </c>
      <c r="M612" s="1">
        <f t="shared" si="30"/>
        <v>298559.69</v>
      </c>
      <c r="N612" s="1">
        <f t="shared" si="31"/>
        <v>207015.51</v>
      </c>
      <c r="O612" s="1">
        <f t="shared" si="32"/>
        <v>91544.18</v>
      </c>
    </row>
    <row r="613" spans="1:15" ht="36" x14ac:dyDescent="0.55000000000000004">
      <c r="A613" s="1" t="s">
        <v>25</v>
      </c>
      <c r="B613" s="1" t="s">
        <v>33</v>
      </c>
      <c r="C613" s="1" t="s">
        <v>23</v>
      </c>
      <c r="D613" s="1" t="s">
        <v>8</v>
      </c>
      <c r="E613" s="3">
        <v>44009</v>
      </c>
      <c r="F613" s="3">
        <f>WORKDAY.INTL(E613,10,11,'Holiday list'!$C$2:$C$76)</f>
        <v>44021</v>
      </c>
      <c r="G613" s="1">
        <v>505975615</v>
      </c>
      <c r="H613" s="3">
        <v>44016</v>
      </c>
      <c r="I613" s="11">
        <f>NETWORKDAYS.INTL(E613,H613,11,'Holiday list'!$C$2:$C$76)</f>
        <v>7</v>
      </c>
      <c r="J613" s="1">
        <v>8283</v>
      </c>
      <c r="K613" s="1">
        <v>152.58000000000001</v>
      </c>
      <c r="L613" s="1">
        <v>97.44</v>
      </c>
      <c r="M613" s="1">
        <f t="shared" si="30"/>
        <v>1263820.1400000001</v>
      </c>
      <c r="N613" s="1">
        <f t="shared" si="31"/>
        <v>807095.52</v>
      </c>
      <c r="O613" s="1">
        <f t="shared" si="32"/>
        <v>456724.62000000011</v>
      </c>
    </row>
    <row r="614" spans="1:15" ht="36" x14ac:dyDescent="0.55000000000000004">
      <c r="A614" s="1" t="s">
        <v>25</v>
      </c>
      <c r="B614" s="1" t="s">
        <v>22</v>
      </c>
      <c r="C614" s="1" t="s">
        <v>20</v>
      </c>
      <c r="D614" s="1" t="s">
        <v>5</v>
      </c>
      <c r="E614" s="3">
        <v>43879</v>
      </c>
      <c r="F614" s="3">
        <f>WORKDAY.INTL(E614,10,11,'Holiday list'!$C$2:$C$76)</f>
        <v>43893</v>
      </c>
      <c r="G614" s="1">
        <v>396820008</v>
      </c>
      <c r="H614" s="3">
        <v>43910</v>
      </c>
      <c r="I614" s="11">
        <f>NETWORKDAYS.INTL(E614,H614,11,'Holiday list'!$C$2:$C$76)</f>
        <v>22</v>
      </c>
      <c r="J614" s="1">
        <v>6714</v>
      </c>
      <c r="K614" s="1">
        <v>154.06</v>
      </c>
      <c r="L614" s="1">
        <v>90.93</v>
      </c>
      <c r="M614" s="1">
        <f t="shared" si="30"/>
        <v>1034358.84</v>
      </c>
      <c r="N614" s="1">
        <f t="shared" si="31"/>
        <v>610504.02</v>
      </c>
      <c r="O614" s="1">
        <f t="shared" si="32"/>
        <v>423854.81999999995</v>
      </c>
    </row>
    <row r="615" spans="1:15" ht="36" x14ac:dyDescent="0.55000000000000004">
      <c r="A615" s="1" t="s">
        <v>29</v>
      </c>
      <c r="B615" s="1" t="s">
        <v>22</v>
      </c>
      <c r="C615" s="1" t="s">
        <v>23</v>
      </c>
      <c r="D615" s="1" t="s">
        <v>8</v>
      </c>
      <c r="E615" s="3">
        <v>43996</v>
      </c>
      <c r="F615" s="3">
        <f>WORKDAY.INTL(E615,10,11,'Holiday list'!$C$2:$C$76)</f>
        <v>44008</v>
      </c>
      <c r="G615" s="1">
        <v>813209140</v>
      </c>
      <c r="H615" s="3">
        <v>44022</v>
      </c>
      <c r="I615" s="11">
        <f>NETWORKDAYS.INTL(E615,H615,11,'Holiday list'!$C$2:$C$76)</f>
        <v>22</v>
      </c>
      <c r="J615" s="1">
        <v>5511</v>
      </c>
      <c r="K615" s="1">
        <v>154.06</v>
      </c>
      <c r="L615" s="1">
        <v>90.93</v>
      </c>
      <c r="M615" s="1">
        <f t="shared" si="30"/>
        <v>849024.66</v>
      </c>
      <c r="N615" s="1">
        <f t="shared" si="31"/>
        <v>501115.23000000004</v>
      </c>
      <c r="O615" s="1">
        <f t="shared" si="32"/>
        <v>347909.43</v>
      </c>
    </row>
    <row r="616" spans="1:15" ht="36" x14ac:dyDescent="0.55000000000000004">
      <c r="A616" s="1" t="s">
        <v>29</v>
      </c>
      <c r="B616" s="1" t="s">
        <v>24</v>
      </c>
      <c r="C616" s="1" t="s">
        <v>23</v>
      </c>
      <c r="D616" s="1" t="s">
        <v>5</v>
      </c>
      <c r="E616" s="3">
        <v>43961</v>
      </c>
      <c r="F616" s="3">
        <f>WORKDAY.INTL(E616,10,11,'Holiday list'!$C$2:$C$76)</f>
        <v>43972</v>
      </c>
      <c r="G616" s="1">
        <v>641129338</v>
      </c>
      <c r="H616" s="3">
        <v>43965</v>
      </c>
      <c r="I616" s="11">
        <f>NETWORKDAYS.INTL(E616,H616,11,'Holiday list'!$C$2:$C$76)</f>
        <v>4</v>
      </c>
      <c r="J616" s="1">
        <v>3273</v>
      </c>
      <c r="K616" s="1">
        <v>255.28</v>
      </c>
      <c r="L616" s="1">
        <v>159.41999999999999</v>
      </c>
      <c r="M616" s="1">
        <f t="shared" si="30"/>
        <v>835531.44000000006</v>
      </c>
      <c r="N616" s="1">
        <f t="shared" si="31"/>
        <v>521781.66</v>
      </c>
      <c r="O616" s="1">
        <f t="shared" si="32"/>
        <v>313749.78000000009</v>
      </c>
    </row>
    <row r="617" spans="1:15" ht="36" x14ac:dyDescent="0.55000000000000004">
      <c r="A617" s="1" t="s">
        <v>18</v>
      </c>
      <c r="B617" s="1" t="s">
        <v>38</v>
      </c>
      <c r="C617" s="1" t="s">
        <v>20</v>
      </c>
      <c r="D617" s="1" t="s">
        <v>6</v>
      </c>
      <c r="E617" s="3">
        <v>43999</v>
      </c>
      <c r="F617" s="3">
        <f>WORKDAY.INTL(E617,10,11,'Holiday list'!$C$2:$C$76)</f>
        <v>44012</v>
      </c>
      <c r="G617" s="1">
        <v>636879432</v>
      </c>
      <c r="H617" s="3">
        <v>44015</v>
      </c>
      <c r="I617" s="11">
        <f>NETWORKDAYS.INTL(E617,H617,11,'Holiday list'!$C$2:$C$76)</f>
        <v>14</v>
      </c>
      <c r="J617" s="1">
        <v>5632</v>
      </c>
      <c r="K617" s="1">
        <v>421.89</v>
      </c>
      <c r="L617" s="1">
        <v>364.69</v>
      </c>
      <c r="M617" s="1">
        <f t="shared" si="30"/>
        <v>2376084.48</v>
      </c>
      <c r="N617" s="1">
        <f t="shared" si="31"/>
        <v>2053934.0800000001</v>
      </c>
      <c r="O617" s="1">
        <f t="shared" si="32"/>
        <v>322150.39999999991</v>
      </c>
    </row>
    <row r="618" spans="1:15" ht="36" x14ac:dyDescent="0.55000000000000004">
      <c r="A618" s="1" t="s">
        <v>29</v>
      </c>
      <c r="B618" s="1" t="s">
        <v>33</v>
      </c>
      <c r="C618" s="1" t="s">
        <v>23</v>
      </c>
      <c r="D618" s="1" t="s">
        <v>6</v>
      </c>
      <c r="E618" s="3">
        <v>43993</v>
      </c>
      <c r="F618" s="3">
        <f>WORKDAY.INTL(E618,10,11,'Holiday list'!$C$2:$C$76)</f>
        <v>44006</v>
      </c>
      <c r="G618" s="1">
        <v>277070748</v>
      </c>
      <c r="H618" s="3">
        <v>44014</v>
      </c>
      <c r="I618" s="11">
        <f>NETWORKDAYS.INTL(E618,H618,11,'Holiday list'!$C$2:$C$76)</f>
        <v>18</v>
      </c>
      <c r="J618" s="1">
        <v>246</v>
      </c>
      <c r="K618" s="1">
        <v>152.58000000000001</v>
      </c>
      <c r="L618" s="1">
        <v>97.44</v>
      </c>
      <c r="M618" s="1">
        <f t="shared" si="30"/>
        <v>37534.68</v>
      </c>
      <c r="N618" s="1">
        <f t="shared" si="31"/>
        <v>23970.239999999998</v>
      </c>
      <c r="O618" s="1">
        <f t="shared" si="32"/>
        <v>13564.440000000002</v>
      </c>
    </row>
    <row r="619" spans="1:15" ht="36" x14ac:dyDescent="0.55000000000000004">
      <c r="A619" s="1" t="s">
        <v>25</v>
      </c>
      <c r="B619" s="1" t="s">
        <v>19</v>
      </c>
      <c r="C619" s="1" t="s">
        <v>20</v>
      </c>
      <c r="D619" s="1" t="s">
        <v>8</v>
      </c>
      <c r="E619" s="3">
        <v>44138</v>
      </c>
      <c r="F619" s="3">
        <f>WORKDAY.INTL(E619,10,11,'Holiday list'!$C$2:$C$76)</f>
        <v>44153</v>
      </c>
      <c r="G619" s="1">
        <v>908627116</v>
      </c>
      <c r="H619" s="3">
        <v>44159</v>
      </c>
      <c r="I619" s="11">
        <f>NETWORKDAYS.INTL(E619,H619,11,'Holiday list'!$C$2:$C$76)</f>
        <v>14</v>
      </c>
      <c r="J619" s="1">
        <v>1810</v>
      </c>
      <c r="K619" s="1">
        <v>437.2</v>
      </c>
      <c r="L619" s="1">
        <v>263.33</v>
      </c>
      <c r="M619" s="1">
        <f t="shared" si="30"/>
        <v>791332</v>
      </c>
      <c r="N619" s="1">
        <f t="shared" si="31"/>
        <v>476627.3</v>
      </c>
      <c r="O619" s="1">
        <f t="shared" si="32"/>
        <v>314704.7</v>
      </c>
    </row>
    <row r="620" spans="1:15" ht="36" x14ac:dyDescent="0.55000000000000004">
      <c r="A620" s="1" t="s">
        <v>31</v>
      </c>
      <c r="B620" s="1" t="s">
        <v>19</v>
      </c>
      <c r="C620" s="1" t="s">
        <v>20</v>
      </c>
      <c r="D620" s="1" t="s">
        <v>6</v>
      </c>
      <c r="E620" s="3">
        <v>43923</v>
      </c>
      <c r="F620" s="3">
        <f>WORKDAY.INTL(E620,10,11,'Holiday list'!$C$2:$C$76)</f>
        <v>43941</v>
      </c>
      <c r="G620" s="1">
        <v>798784863</v>
      </c>
      <c r="H620" s="3">
        <v>43953</v>
      </c>
      <c r="I620" s="11">
        <f>NETWORKDAYS.INTL(E620,H620,11,'Holiday list'!$C$2:$C$76)</f>
        <v>20</v>
      </c>
      <c r="J620" s="1">
        <v>7047</v>
      </c>
      <c r="K620" s="1">
        <v>437.2</v>
      </c>
      <c r="L620" s="1">
        <v>263.33</v>
      </c>
      <c r="M620" s="1">
        <f t="shared" si="30"/>
        <v>3080948.4</v>
      </c>
      <c r="N620" s="1">
        <f t="shared" si="31"/>
        <v>1855686.5099999998</v>
      </c>
      <c r="O620" s="1">
        <f t="shared" si="32"/>
        <v>1225261.8900000001</v>
      </c>
    </row>
    <row r="621" spans="1:15" ht="36" x14ac:dyDescent="0.55000000000000004">
      <c r="A621" s="1" t="s">
        <v>29</v>
      </c>
      <c r="B621" s="1" t="s">
        <v>36</v>
      </c>
      <c r="C621" s="1" t="s">
        <v>20</v>
      </c>
      <c r="D621" s="1" t="s">
        <v>8</v>
      </c>
      <c r="E621" s="3">
        <v>43979</v>
      </c>
      <c r="F621" s="3">
        <f>WORKDAY.INTL(E621,10,11,'Holiday list'!$C$2:$C$76)</f>
        <v>43991</v>
      </c>
      <c r="G621" s="1">
        <v>985092818</v>
      </c>
      <c r="H621" s="3">
        <v>44029</v>
      </c>
      <c r="I621" s="11">
        <f>NETWORKDAYS.INTL(E621,H621,11,'Holiday list'!$C$2:$C$76)</f>
        <v>43</v>
      </c>
      <c r="J621" s="1">
        <v>9711</v>
      </c>
      <c r="K621" s="1">
        <v>47.45</v>
      </c>
      <c r="L621" s="1">
        <v>31.79</v>
      </c>
      <c r="M621" s="1">
        <f t="shared" si="30"/>
        <v>460786.95</v>
      </c>
      <c r="N621" s="1">
        <f t="shared" si="31"/>
        <v>308712.69</v>
      </c>
      <c r="O621" s="1">
        <f t="shared" si="32"/>
        <v>152074.26</v>
      </c>
    </row>
    <row r="622" spans="1:15" ht="36" x14ac:dyDescent="0.55000000000000004">
      <c r="A622" s="1" t="s">
        <v>27</v>
      </c>
      <c r="B622" s="1" t="s">
        <v>33</v>
      </c>
      <c r="C622" s="1" t="s">
        <v>20</v>
      </c>
      <c r="D622" s="1" t="s">
        <v>6</v>
      </c>
      <c r="E622" s="3">
        <v>43973</v>
      </c>
      <c r="F622" s="3">
        <f>WORKDAY.INTL(E622,10,11,'Holiday list'!$C$2:$C$76)</f>
        <v>43986</v>
      </c>
      <c r="G622" s="1">
        <v>325412309</v>
      </c>
      <c r="H622" s="3">
        <v>44019</v>
      </c>
      <c r="I622" s="11">
        <f>NETWORKDAYS.INTL(E622,H622,11,'Holiday list'!$C$2:$C$76)</f>
        <v>37</v>
      </c>
      <c r="J622" s="1">
        <v>5588</v>
      </c>
      <c r="K622" s="1">
        <v>152.58000000000001</v>
      </c>
      <c r="L622" s="1">
        <v>97.44</v>
      </c>
      <c r="M622" s="1">
        <f t="shared" si="30"/>
        <v>852617.04</v>
      </c>
      <c r="N622" s="1">
        <f t="shared" si="31"/>
        <v>544494.72</v>
      </c>
      <c r="O622" s="1">
        <f t="shared" si="32"/>
        <v>308122.32000000007</v>
      </c>
    </row>
    <row r="623" spans="1:15" ht="36" x14ac:dyDescent="0.55000000000000004">
      <c r="A623" s="1" t="s">
        <v>29</v>
      </c>
      <c r="B623" s="1" t="s">
        <v>36</v>
      </c>
      <c r="C623" s="1" t="s">
        <v>23</v>
      </c>
      <c r="D623" s="1" t="s">
        <v>5</v>
      </c>
      <c r="E623" s="3">
        <v>43984</v>
      </c>
      <c r="F623" s="3">
        <f>WORKDAY.INTL(E623,10,11,'Holiday list'!$C$2:$C$76)</f>
        <v>43995</v>
      </c>
      <c r="G623" s="1">
        <v>447917163</v>
      </c>
      <c r="H623" s="3">
        <v>44006</v>
      </c>
      <c r="I623" s="11">
        <f>NETWORKDAYS.INTL(E623,H623,11,'Holiday list'!$C$2:$C$76)</f>
        <v>19</v>
      </c>
      <c r="J623" s="1">
        <v>7497</v>
      </c>
      <c r="K623" s="1">
        <v>47.45</v>
      </c>
      <c r="L623" s="1">
        <v>31.79</v>
      </c>
      <c r="M623" s="1">
        <f t="shared" si="30"/>
        <v>355732.65</v>
      </c>
      <c r="N623" s="1">
        <f t="shared" si="31"/>
        <v>238329.63</v>
      </c>
      <c r="O623" s="1">
        <f t="shared" si="32"/>
        <v>117403.02000000002</v>
      </c>
    </row>
    <row r="624" spans="1:15" ht="36" x14ac:dyDescent="0.55000000000000004">
      <c r="A624" s="1" t="s">
        <v>25</v>
      </c>
      <c r="B624" s="1" t="s">
        <v>38</v>
      </c>
      <c r="C624" s="1" t="s">
        <v>20</v>
      </c>
      <c r="D624" s="1" t="s">
        <v>5</v>
      </c>
      <c r="E624" s="3">
        <v>44065</v>
      </c>
      <c r="F624" s="3">
        <f>WORKDAY.INTL(E624,10,11,'Holiday list'!$C$2:$C$76)</f>
        <v>44078</v>
      </c>
      <c r="G624" s="1">
        <v>801093709</v>
      </c>
      <c r="H624" s="3">
        <v>44109</v>
      </c>
      <c r="I624" s="11">
        <f>NETWORKDAYS.INTL(E624,H624,11,'Holiday list'!$C$2:$C$76)</f>
        <v>34</v>
      </c>
      <c r="J624" s="1">
        <v>285</v>
      </c>
      <c r="K624" s="1">
        <v>421.89</v>
      </c>
      <c r="L624" s="1">
        <v>364.69</v>
      </c>
      <c r="M624" s="1">
        <f t="shared" si="30"/>
        <v>120238.65</v>
      </c>
      <c r="N624" s="1">
        <f t="shared" si="31"/>
        <v>103936.65</v>
      </c>
      <c r="O624" s="1">
        <f t="shared" si="32"/>
        <v>16302</v>
      </c>
    </row>
    <row r="625" spans="1:15" ht="36" x14ac:dyDescent="0.55000000000000004">
      <c r="A625" s="1" t="s">
        <v>27</v>
      </c>
      <c r="B625" s="1" t="s">
        <v>28</v>
      </c>
      <c r="C625" s="1" t="s">
        <v>20</v>
      </c>
      <c r="D625" s="1" t="s">
        <v>8</v>
      </c>
      <c r="E625" s="3">
        <v>44109</v>
      </c>
      <c r="F625" s="3">
        <f>WORKDAY.INTL(E625,10,11,'Holiday list'!$C$2:$C$76)</f>
        <v>44120</v>
      </c>
      <c r="G625" s="1">
        <v>903740775</v>
      </c>
      <c r="H625" s="3">
        <v>44127</v>
      </c>
      <c r="I625" s="11">
        <f>NETWORKDAYS.INTL(E625,H625,11,'Holiday list'!$C$2:$C$76)</f>
        <v>14</v>
      </c>
      <c r="J625" s="1">
        <v>5833</v>
      </c>
      <c r="K625" s="1">
        <v>9.33</v>
      </c>
      <c r="L625" s="1">
        <v>6.92</v>
      </c>
      <c r="M625" s="1">
        <f t="shared" si="30"/>
        <v>54421.89</v>
      </c>
      <c r="N625" s="1">
        <f t="shared" si="31"/>
        <v>40364.36</v>
      </c>
      <c r="O625" s="1">
        <f t="shared" si="32"/>
        <v>14057.529999999999</v>
      </c>
    </row>
    <row r="626" spans="1:15" ht="36" x14ac:dyDescent="0.55000000000000004">
      <c r="A626" s="1" t="s">
        <v>27</v>
      </c>
      <c r="B626" s="1" t="s">
        <v>38</v>
      </c>
      <c r="C626" s="1" t="s">
        <v>20</v>
      </c>
      <c r="D626" s="1" t="s">
        <v>7</v>
      </c>
      <c r="E626" s="3">
        <v>44135</v>
      </c>
      <c r="F626" s="3">
        <f>WORKDAY.INTL(E626,10,11,'Holiday list'!$C$2:$C$76)</f>
        <v>44148</v>
      </c>
      <c r="G626" s="1">
        <v>794969689</v>
      </c>
      <c r="H626" s="3">
        <v>44148</v>
      </c>
      <c r="I626" s="11">
        <f>NETWORKDAYS.INTL(E626,H626,11,'Holiday list'!$C$2:$C$76)</f>
        <v>10</v>
      </c>
      <c r="J626" s="1">
        <v>8052</v>
      </c>
      <c r="K626" s="1">
        <v>421.89</v>
      </c>
      <c r="L626" s="1">
        <v>364.69</v>
      </c>
      <c r="M626" s="1">
        <f t="shared" si="30"/>
        <v>3397058.28</v>
      </c>
      <c r="N626" s="1">
        <f t="shared" si="31"/>
        <v>2936483.88</v>
      </c>
      <c r="O626" s="1">
        <f t="shared" si="32"/>
        <v>460574.39999999991</v>
      </c>
    </row>
    <row r="627" spans="1:15" ht="36" x14ac:dyDescent="0.55000000000000004">
      <c r="A627" s="1" t="s">
        <v>29</v>
      </c>
      <c r="B627" s="1" t="s">
        <v>26</v>
      </c>
      <c r="C627" s="1" t="s">
        <v>20</v>
      </c>
      <c r="D627" s="1" t="s">
        <v>8</v>
      </c>
      <c r="E627" s="3">
        <v>43973</v>
      </c>
      <c r="F627" s="3">
        <f>WORKDAY.INTL(E627,10,11,'Holiday list'!$C$2:$C$76)</f>
        <v>43986</v>
      </c>
      <c r="G627" s="1">
        <v>901180875</v>
      </c>
      <c r="H627" s="3">
        <v>43977</v>
      </c>
      <c r="I627" s="11">
        <f>NETWORKDAYS.INTL(E627,H627,11,'Holiday list'!$C$2:$C$76)</f>
        <v>2</v>
      </c>
      <c r="J627" s="1">
        <v>8302</v>
      </c>
      <c r="K627" s="1">
        <v>205.7</v>
      </c>
      <c r="L627" s="1">
        <v>117.11</v>
      </c>
      <c r="M627" s="1">
        <f t="shared" si="30"/>
        <v>1707721.4</v>
      </c>
      <c r="N627" s="1">
        <f t="shared" si="31"/>
        <v>972247.22</v>
      </c>
      <c r="O627" s="1">
        <f t="shared" si="32"/>
        <v>735474.17999999993</v>
      </c>
    </row>
    <row r="628" spans="1:15" ht="36" x14ac:dyDescent="0.55000000000000004">
      <c r="A628" s="1" t="s">
        <v>29</v>
      </c>
      <c r="B628" s="1" t="s">
        <v>33</v>
      </c>
      <c r="C628" s="1" t="s">
        <v>20</v>
      </c>
      <c r="D628" s="1" t="s">
        <v>7</v>
      </c>
      <c r="E628" s="3">
        <v>44074</v>
      </c>
      <c r="F628" s="3">
        <f>WORKDAY.INTL(E628,10,11,'Holiday list'!$C$2:$C$76)</f>
        <v>44085</v>
      </c>
      <c r="G628" s="1">
        <v>645948302</v>
      </c>
      <c r="H628" s="3">
        <v>44103</v>
      </c>
      <c r="I628" s="11">
        <f>NETWORKDAYS.INTL(E628,H628,11,'Holiday list'!$C$2:$C$76)</f>
        <v>24</v>
      </c>
      <c r="J628" s="1">
        <v>9312</v>
      </c>
      <c r="K628" s="1">
        <v>152.58000000000001</v>
      </c>
      <c r="L628" s="1">
        <v>97.44</v>
      </c>
      <c r="M628" s="1">
        <f t="shared" si="30"/>
        <v>1420824.9600000002</v>
      </c>
      <c r="N628" s="1">
        <f t="shared" si="31"/>
        <v>907361.28000000003</v>
      </c>
      <c r="O628" s="1">
        <f t="shared" si="32"/>
        <v>513463.68000000017</v>
      </c>
    </row>
    <row r="629" spans="1:15" ht="36" x14ac:dyDescent="0.55000000000000004">
      <c r="A629" s="1" t="s">
        <v>27</v>
      </c>
      <c r="B629" s="1" t="s">
        <v>26</v>
      </c>
      <c r="C629" s="1" t="s">
        <v>23</v>
      </c>
      <c r="D629" s="1" t="s">
        <v>7</v>
      </c>
      <c r="E629" s="3">
        <v>43853</v>
      </c>
      <c r="F629" s="3">
        <f>WORKDAY.INTL(E629,10,11,'Holiday list'!$C$2:$C$76)</f>
        <v>43867</v>
      </c>
      <c r="G629" s="1">
        <v>138867890</v>
      </c>
      <c r="H629" s="3">
        <v>43883</v>
      </c>
      <c r="I629" s="11">
        <f>NETWORKDAYS.INTL(E629,H629,11,'Holiday list'!$C$2:$C$76)</f>
        <v>21</v>
      </c>
      <c r="J629" s="1">
        <v>2950</v>
      </c>
      <c r="K629" s="1">
        <v>205.7</v>
      </c>
      <c r="L629" s="1">
        <v>117.11</v>
      </c>
      <c r="M629" s="1">
        <f t="shared" si="30"/>
        <v>606815</v>
      </c>
      <c r="N629" s="1">
        <f t="shared" si="31"/>
        <v>345474.5</v>
      </c>
      <c r="O629" s="1">
        <f t="shared" si="32"/>
        <v>261340.5</v>
      </c>
    </row>
    <row r="630" spans="1:15" ht="36" x14ac:dyDescent="0.55000000000000004">
      <c r="A630" s="1" t="s">
        <v>27</v>
      </c>
      <c r="B630" s="1" t="s">
        <v>36</v>
      </c>
      <c r="C630" s="1" t="s">
        <v>20</v>
      </c>
      <c r="D630" s="1" t="s">
        <v>7</v>
      </c>
      <c r="E630" s="3">
        <v>43892</v>
      </c>
      <c r="F630" s="3">
        <f>WORKDAY.INTL(E630,10,11,'Holiday list'!$C$2:$C$76)</f>
        <v>43906</v>
      </c>
      <c r="G630" s="1">
        <v>670613467</v>
      </c>
      <c r="H630" s="3">
        <v>43911</v>
      </c>
      <c r="I630" s="11">
        <f>NETWORKDAYS.INTL(E630,H630,11,'Holiday list'!$C$2:$C$76)</f>
        <v>15</v>
      </c>
      <c r="J630" s="1">
        <v>8282</v>
      </c>
      <c r="K630" s="1">
        <v>47.45</v>
      </c>
      <c r="L630" s="1">
        <v>31.79</v>
      </c>
      <c r="M630" s="1">
        <f t="shared" si="30"/>
        <v>392980.9</v>
      </c>
      <c r="N630" s="1">
        <f t="shared" si="31"/>
        <v>263284.77999999997</v>
      </c>
      <c r="O630" s="1">
        <f t="shared" si="32"/>
        <v>129696.12000000005</v>
      </c>
    </row>
    <row r="631" spans="1:15" ht="36" x14ac:dyDescent="0.55000000000000004">
      <c r="A631" s="1" t="s">
        <v>25</v>
      </c>
      <c r="B631" s="1" t="s">
        <v>19</v>
      </c>
      <c r="C631" s="1" t="s">
        <v>20</v>
      </c>
      <c r="D631" s="1" t="s">
        <v>7</v>
      </c>
      <c r="E631" s="3">
        <v>43960</v>
      </c>
      <c r="F631" s="3">
        <f>WORKDAY.INTL(E631,10,11,'Holiday list'!$C$2:$C$76)</f>
        <v>43972</v>
      </c>
      <c r="G631" s="1">
        <v>452171361</v>
      </c>
      <c r="H631" s="3">
        <v>43978</v>
      </c>
      <c r="I631" s="11">
        <f>NETWORKDAYS.INTL(E631,H631,11,'Holiday list'!$C$2:$C$76)</f>
        <v>14</v>
      </c>
      <c r="J631" s="1">
        <v>6409</v>
      </c>
      <c r="K631" s="1">
        <v>437.2</v>
      </c>
      <c r="L631" s="1">
        <v>263.33</v>
      </c>
      <c r="M631" s="1">
        <f t="shared" si="30"/>
        <v>2802014.8</v>
      </c>
      <c r="N631" s="1">
        <f t="shared" si="31"/>
        <v>1687681.97</v>
      </c>
      <c r="O631" s="1">
        <f t="shared" si="32"/>
        <v>1114332.8299999998</v>
      </c>
    </row>
    <row r="632" spans="1:15" ht="36" x14ac:dyDescent="0.55000000000000004">
      <c r="A632" s="1" t="s">
        <v>29</v>
      </c>
      <c r="B632" s="1" t="s">
        <v>34</v>
      </c>
      <c r="C632" s="1" t="s">
        <v>23</v>
      </c>
      <c r="D632" s="1" t="s">
        <v>5</v>
      </c>
      <c r="E632" s="3">
        <v>44123</v>
      </c>
      <c r="F632" s="3">
        <f>WORKDAY.INTL(E632,10,11,'Holiday list'!$C$2:$C$76)</f>
        <v>44141</v>
      </c>
      <c r="G632" s="1">
        <v>410231912</v>
      </c>
      <c r="H632" s="3">
        <v>44128</v>
      </c>
      <c r="I632" s="11">
        <f>NETWORKDAYS.INTL(E632,H632,11,'Holiday list'!$C$2:$C$76)</f>
        <v>3</v>
      </c>
      <c r="J632" s="1">
        <v>5594</v>
      </c>
      <c r="K632" s="1">
        <v>668.27</v>
      </c>
      <c r="L632" s="1">
        <v>502.54</v>
      </c>
      <c r="M632" s="1">
        <f t="shared" si="30"/>
        <v>3738302.38</v>
      </c>
      <c r="N632" s="1">
        <f t="shared" si="31"/>
        <v>2811208.7600000002</v>
      </c>
      <c r="O632" s="1">
        <f t="shared" si="32"/>
        <v>927093.61999999965</v>
      </c>
    </row>
    <row r="633" spans="1:15" ht="36" x14ac:dyDescent="0.55000000000000004">
      <c r="A633" s="1" t="s">
        <v>27</v>
      </c>
      <c r="B633" s="1" t="s">
        <v>38</v>
      </c>
      <c r="C633" s="1" t="s">
        <v>20</v>
      </c>
      <c r="D633" s="1" t="s">
        <v>8</v>
      </c>
      <c r="E633" s="3">
        <v>43851</v>
      </c>
      <c r="F633" s="3">
        <f>WORKDAY.INTL(E633,10,11,'Holiday list'!$C$2:$C$76)</f>
        <v>43865</v>
      </c>
      <c r="G633" s="1">
        <v>960269725</v>
      </c>
      <c r="H633" s="3">
        <v>43883</v>
      </c>
      <c r="I633" s="11">
        <f>NETWORKDAYS.INTL(E633,H633,11,'Holiday list'!$C$2:$C$76)</f>
        <v>23</v>
      </c>
      <c r="J633" s="1">
        <v>4006</v>
      </c>
      <c r="K633" s="1">
        <v>421.89</v>
      </c>
      <c r="L633" s="1">
        <v>364.69</v>
      </c>
      <c r="M633" s="1">
        <f t="shared" si="30"/>
        <v>1690091.3399999999</v>
      </c>
      <c r="N633" s="1">
        <f t="shared" si="31"/>
        <v>1460948.14</v>
      </c>
      <c r="O633" s="1">
        <f t="shared" si="32"/>
        <v>229143.19999999995</v>
      </c>
    </row>
    <row r="634" spans="1:15" ht="36" x14ac:dyDescent="0.55000000000000004">
      <c r="A634" s="1" t="s">
        <v>29</v>
      </c>
      <c r="B634" s="1" t="s">
        <v>36</v>
      </c>
      <c r="C634" s="1" t="s">
        <v>20</v>
      </c>
      <c r="D634" s="1" t="s">
        <v>7</v>
      </c>
      <c r="E634" s="3">
        <v>43925</v>
      </c>
      <c r="F634" s="3">
        <f>WORKDAY.INTL(E634,10,11,'Holiday list'!$C$2:$C$76)</f>
        <v>43943</v>
      </c>
      <c r="G634" s="1">
        <v>607190167</v>
      </c>
      <c r="H634" s="3">
        <v>43969</v>
      </c>
      <c r="I634" s="11">
        <f>NETWORKDAYS.INTL(E634,H634,11,'Holiday list'!$C$2:$C$76)</f>
        <v>31</v>
      </c>
      <c r="J634" s="1">
        <v>9919</v>
      </c>
      <c r="K634" s="1">
        <v>47.45</v>
      </c>
      <c r="L634" s="1">
        <v>31.79</v>
      </c>
      <c r="M634" s="1">
        <f t="shared" si="30"/>
        <v>470656.55000000005</v>
      </c>
      <c r="N634" s="1">
        <f t="shared" si="31"/>
        <v>315325.01</v>
      </c>
      <c r="O634" s="1">
        <f t="shared" si="32"/>
        <v>155331.54000000004</v>
      </c>
    </row>
    <row r="635" spans="1:15" ht="36" x14ac:dyDescent="0.55000000000000004">
      <c r="A635" s="1" t="s">
        <v>18</v>
      </c>
      <c r="B635" s="1" t="s">
        <v>38</v>
      </c>
      <c r="C635" s="1" t="s">
        <v>20</v>
      </c>
      <c r="D635" s="1" t="s">
        <v>8</v>
      </c>
      <c r="E635" s="3">
        <v>44048</v>
      </c>
      <c r="F635" s="3">
        <f>WORKDAY.INTL(E635,10,11,'Holiday list'!$C$2:$C$76)</f>
        <v>44063</v>
      </c>
      <c r="G635" s="1">
        <v>613542068</v>
      </c>
      <c r="H635" s="3">
        <v>44054</v>
      </c>
      <c r="I635" s="11">
        <f>NETWORKDAYS.INTL(E635,H635,11,'Holiday list'!$C$2:$C$76)</f>
        <v>5</v>
      </c>
      <c r="J635" s="1">
        <v>9587</v>
      </c>
      <c r="K635" s="1">
        <v>421.89</v>
      </c>
      <c r="L635" s="1">
        <v>364.69</v>
      </c>
      <c r="M635" s="1">
        <f t="shared" si="30"/>
        <v>4044659.4299999997</v>
      </c>
      <c r="N635" s="1">
        <f t="shared" si="31"/>
        <v>3496283.03</v>
      </c>
      <c r="O635" s="1">
        <f t="shared" si="32"/>
        <v>548376.39999999991</v>
      </c>
    </row>
    <row r="636" spans="1:15" ht="36" x14ac:dyDescent="0.55000000000000004">
      <c r="A636" s="1" t="s">
        <v>27</v>
      </c>
      <c r="B636" s="1" t="s">
        <v>36</v>
      </c>
      <c r="C636" s="1" t="s">
        <v>23</v>
      </c>
      <c r="D636" s="1" t="s">
        <v>7</v>
      </c>
      <c r="E636" s="3">
        <v>44097</v>
      </c>
      <c r="F636" s="3">
        <f>WORKDAY.INTL(E636,10,11,'Holiday list'!$C$2:$C$76)</f>
        <v>44110</v>
      </c>
      <c r="G636" s="1">
        <v>806298053</v>
      </c>
      <c r="H636" s="3">
        <v>44128</v>
      </c>
      <c r="I636" s="11">
        <f>NETWORKDAYS.INTL(E636,H636,11,'Holiday list'!$C$2:$C$76)</f>
        <v>23</v>
      </c>
      <c r="J636" s="1">
        <v>366</v>
      </c>
      <c r="K636" s="1">
        <v>47.45</v>
      </c>
      <c r="L636" s="1">
        <v>31.79</v>
      </c>
      <c r="M636" s="1">
        <f t="shared" si="30"/>
        <v>17366.7</v>
      </c>
      <c r="N636" s="1">
        <f t="shared" si="31"/>
        <v>11635.14</v>
      </c>
      <c r="O636" s="1">
        <f t="shared" si="32"/>
        <v>5731.5600000000013</v>
      </c>
    </row>
    <row r="637" spans="1:15" ht="36" x14ac:dyDescent="0.55000000000000004">
      <c r="A637" s="1" t="s">
        <v>27</v>
      </c>
      <c r="B637" s="1" t="s">
        <v>37</v>
      </c>
      <c r="C637" s="1" t="s">
        <v>23</v>
      </c>
      <c r="D637" s="1" t="s">
        <v>7</v>
      </c>
      <c r="E637" s="3">
        <v>44128</v>
      </c>
      <c r="F637" s="3">
        <f>WORKDAY.INTL(E637,10,11,'Holiday list'!$C$2:$C$76)</f>
        <v>44144</v>
      </c>
      <c r="G637" s="1">
        <v>719362294</v>
      </c>
      <c r="H637" s="3">
        <v>44168</v>
      </c>
      <c r="I637" s="11">
        <f>NETWORKDAYS.INTL(E637,H637,11,'Holiday list'!$C$2:$C$76)</f>
        <v>26</v>
      </c>
      <c r="J637" s="1">
        <v>4144</v>
      </c>
      <c r="K637" s="1">
        <v>81.73</v>
      </c>
      <c r="L637" s="1">
        <v>56.67</v>
      </c>
      <c r="M637" s="1">
        <f t="shared" si="30"/>
        <v>338689.12</v>
      </c>
      <c r="N637" s="1">
        <f t="shared" si="31"/>
        <v>234840.48</v>
      </c>
      <c r="O637" s="1">
        <f t="shared" si="32"/>
        <v>103848.63999999998</v>
      </c>
    </row>
    <row r="638" spans="1:15" ht="36" x14ac:dyDescent="0.55000000000000004">
      <c r="A638" s="1" t="s">
        <v>29</v>
      </c>
      <c r="B638" s="1" t="s">
        <v>24</v>
      </c>
      <c r="C638" s="1" t="s">
        <v>23</v>
      </c>
      <c r="D638" s="1" t="s">
        <v>8</v>
      </c>
      <c r="E638" s="3">
        <v>44057</v>
      </c>
      <c r="F638" s="3">
        <f>WORKDAY.INTL(E638,10,11,'Holiday list'!$C$2:$C$76)</f>
        <v>44071</v>
      </c>
      <c r="G638" s="1">
        <v>445178306</v>
      </c>
      <c r="H638" s="3">
        <v>44096</v>
      </c>
      <c r="I638" s="11">
        <f>NETWORKDAYS.INTL(E638,H638,11,'Holiday list'!$C$2:$C$76)</f>
        <v>30</v>
      </c>
      <c r="J638" s="1">
        <v>7008</v>
      </c>
      <c r="K638" s="1">
        <v>255.28</v>
      </c>
      <c r="L638" s="1">
        <v>159.41999999999999</v>
      </c>
      <c r="M638" s="1">
        <f t="shared" si="30"/>
        <v>1789002.24</v>
      </c>
      <c r="N638" s="1">
        <f t="shared" si="31"/>
        <v>1117215.3599999999</v>
      </c>
      <c r="O638" s="1">
        <f t="shared" si="32"/>
        <v>671786.88000000012</v>
      </c>
    </row>
    <row r="639" spans="1:15" ht="36" x14ac:dyDescent="0.55000000000000004">
      <c r="A639" s="1" t="s">
        <v>29</v>
      </c>
      <c r="B639" s="1" t="s">
        <v>19</v>
      </c>
      <c r="C639" s="1" t="s">
        <v>20</v>
      </c>
      <c r="D639" s="1" t="s">
        <v>6</v>
      </c>
      <c r="E639" s="3">
        <v>43865</v>
      </c>
      <c r="F639" s="3">
        <f>WORKDAY.INTL(E639,10,11,'Holiday list'!$C$2:$C$76)</f>
        <v>43878</v>
      </c>
      <c r="G639" s="1">
        <v>247857415</v>
      </c>
      <c r="H639" s="3">
        <v>43876</v>
      </c>
      <c r="I639" s="11">
        <f>NETWORKDAYS.INTL(E639,H639,11,'Holiday list'!$C$2:$C$76)</f>
        <v>10</v>
      </c>
      <c r="J639" s="1">
        <v>5372</v>
      </c>
      <c r="K639" s="1">
        <v>437.2</v>
      </c>
      <c r="L639" s="1">
        <v>263.33</v>
      </c>
      <c r="M639" s="1">
        <f t="shared" si="30"/>
        <v>2348638.4</v>
      </c>
      <c r="N639" s="1">
        <f t="shared" si="31"/>
        <v>1414608.76</v>
      </c>
      <c r="O639" s="1">
        <f t="shared" si="32"/>
        <v>934029.6399999999</v>
      </c>
    </row>
    <row r="640" spans="1:15" ht="36" x14ac:dyDescent="0.55000000000000004">
      <c r="A640" s="1" t="s">
        <v>27</v>
      </c>
      <c r="B640" s="1" t="s">
        <v>22</v>
      </c>
      <c r="C640" s="1" t="s">
        <v>20</v>
      </c>
      <c r="D640" s="1" t="s">
        <v>6</v>
      </c>
      <c r="E640" s="3">
        <v>44054</v>
      </c>
      <c r="F640" s="3">
        <f>WORKDAY.INTL(E640,10,11,'Holiday list'!$C$2:$C$76)</f>
        <v>44069</v>
      </c>
      <c r="G640" s="1">
        <v>461823451</v>
      </c>
      <c r="H640" s="3">
        <v>44078</v>
      </c>
      <c r="I640" s="11">
        <f>NETWORKDAYS.INTL(E640,H640,11,'Holiday list'!$C$2:$C$76)</f>
        <v>17</v>
      </c>
      <c r="J640" s="1">
        <v>2677</v>
      </c>
      <c r="K640" s="1">
        <v>154.06</v>
      </c>
      <c r="L640" s="1">
        <v>90.93</v>
      </c>
      <c r="M640" s="1">
        <f t="shared" si="30"/>
        <v>412418.62</v>
      </c>
      <c r="N640" s="1">
        <f t="shared" si="31"/>
        <v>243419.61000000002</v>
      </c>
      <c r="O640" s="1">
        <f t="shared" si="32"/>
        <v>168999.00999999998</v>
      </c>
    </row>
    <row r="641" spans="1:15" ht="36" x14ac:dyDescent="0.55000000000000004">
      <c r="A641" s="1" t="s">
        <v>29</v>
      </c>
      <c r="B641" s="1" t="s">
        <v>35</v>
      </c>
      <c r="C641" s="1" t="s">
        <v>20</v>
      </c>
      <c r="D641" s="1" t="s">
        <v>6</v>
      </c>
      <c r="E641" s="3">
        <v>43842</v>
      </c>
      <c r="F641" s="3">
        <f>WORKDAY.INTL(E641,10,11,'Holiday list'!$C$2:$C$76)</f>
        <v>43857</v>
      </c>
      <c r="G641" s="1">
        <v>141812741</v>
      </c>
      <c r="H641" s="3">
        <v>43854</v>
      </c>
      <c r="I641" s="11">
        <f>NETWORKDAYS.INTL(E641,H641,11,'Holiday list'!$C$2:$C$76)</f>
        <v>9</v>
      </c>
      <c r="J641" s="1">
        <v>4396</v>
      </c>
      <c r="K641" s="1">
        <v>651.21</v>
      </c>
      <c r="L641" s="1">
        <v>524.96</v>
      </c>
      <c r="M641" s="1">
        <f t="shared" si="30"/>
        <v>2862719.16</v>
      </c>
      <c r="N641" s="1">
        <f t="shared" si="31"/>
        <v>2307724.16</v>
      </c>
      <c r="O641" s="1">
        <f t="shared" si="32"/>
        <v>554995</v>
      </c>
    </row>
    <row r="642" spans="1:15" ht="36" x14ac:dyDescent="0.55000000000000004">
      <c r="A642" s="1" t="s">
        <v>18</v>
      </c>
      <c r="B642" s="1" t="s">
        <v>38</v>
      </c>
      <c r="C642" s="1" t="s">
        <v>23</v>
      </c>
      <c r="D642" s="1" t="s">
        <v>6</v>
      </c>
      <c r="E642" s="3">
        <v>44015</v>
      </c>
      <c r="F642" s="3">
        <f>WORKDAY.INTL(E642,10,11,'Holiday list'!$C$2:$C$76)</f>
        <v>44027</v>
      </c>
      <c r="G642" s="1">
        <v>212874114</v>
      </c>
      <c r="H642" s="3">
        <v>44060</v>
      </c>
      <c r="I642" s="11">
        <f>NETWORKDAYS.INTL(E642,H642,11,'Holiday list'!$C$2:$C$76)</f>
        <v>34</v>
      </c>
      <c r="J642" s="1">
        <v>3036</v>
      </c>
      <c r="K642" s="1">
        <v>421.89</v>
      </c>
      <c r="L642" s="1">
        <v>364.69</v>
      </c>
      <c r="M642" s="1">
        <f t="shared" si="30"/>
        <v>1280858.04</v>
      </c>
      <c r="N642" s="1">
        <f t="shared" si="31"/>
        <v>1107198.8400000001</v>
      </c>
      <c r="O642" s="1">
        <f t="shared" si="32"/>
        <v>173659.19999999995</v>
      </c>
    </row>
    <row r="643" spans="1:15" ht="36" x14ac:dyDescent="0.55000000000000004">
      <c r="A643" s="1" t="s">
        <v>31</v>
      </c>
      <c r="B643" s="1" t="s">
        <v>35</v>
      </c>
      <c r="C643" s="1" t="s">
        <v>20</v>
      </c>
      <c r="D643" s="1" t="s">
        <v>6</v>
      </c>
      <c r="E643" s="3">
        <v>43917</v>
      </c>
      <c r="F643" s="3">
        <f>WORKDAY.INTL(E643,10,11,'Holiday list'!$C$2:$C$76)</f>
        <v>43936</v>
      </c>
      <c r="G643" s="1">
        <v>320368897</v>
      </c>
      <c r="H643" s="3">
        <v>43923</v>
      </c>
      <c r="I643" s="11">
        <f>NETWORKDAYS.INTL(E643,H643,11,'Holiday list'!$C$2:$C$76)</f>
        <v>5</v>
      </c>
      <c r="J643" s="1">
        <v>3131</v>
      </c>
      <c r="K643" s="1">
        <v>651.21</v>
      </c>
      <c r="L643" s="1">
        <v>524.96</v>
      </c>
      <c r="M643" s="1">
        <f t="shared" si="30"/>
        <v>2038938.51</v>
      </c>
      <c r="N643" s="1">
        <f t="shared" si="31"/>
        <v>1643649.76</v>
      </c>
      <c r="O643" s="1">
        <f t="shared" si="32"/>
        <v>395288.75</v>
      </c>
    </row>
    <row r="644" spans="1:15" ht="36" x14ac:dyDescent="0.55000000000000004">
      <c r="A644" s="1" t="s">
        <v>32</v>
      </c>
      <c r="B644" s="1" t="s">
        <v>36</v>
      </c>
      <c r="C644" s="1" t="s">
        <v>23</v>
      </c>
      <c r="D644" s="1" t="s">
        <v>6</v>
      </c>
      <c r="E644" s="3">
        <v>43987</v>
      </c>
      <c r="F644" s="3">
        <f>WORKDAY.INTL(E644,10,11,'Holiday list'!$C$2:$C$76)</f>
        <v>43999</v>
      </c>
      <c r="G644" s="1">
        <v>179970920</v>
      </c>
      <c r="H644" s="3">
        <v>44007</v>
      </c>
      <c r="I644" s="11">
        <f>NETWORKDAYS.INTL(E644,H644,11,'Holiday list'!$C$2:$C$76)</f>
        <v>17</v>
      </c>
      <c r="J644" s="1">
        <v>6249</v>
      </c>
      <c r="K644" s="1">
        <v>47.45</v>
      </c>
      <c r="L644" s="1">
        <v>31.79</v>
      </c>
      <c r="M644" s="1">
        <f t="shared" si="30"/>
        <v>296515.05000000005</v>
      </c>
      <c r="N644" s="1">
        <f t="shared" si="31"/>
        <v>198655.71</v>
      </c>
      <c r="O644" s="1">
        <f t="shared" si="32"/>
        <v>97859.340000000055</v>
      </c>
    </row>
    <row r="645" spans="1:15" ht="36" x14ac:dyDescent="0.55000000000000004">
      <c r="A645" s="1" t="s">
        <v>18</v>
      </c>
      <c r="B645" s="1" t="s">
        <v>34</v>
      </c>
      <c r="C645" s="1" t="s">
        <v>23</v>
      </c>
      <c r="D645" s="1" t="s">
        <v>8</v>
      </c>
      <c r="E645" s="3">
        <v>44009</v>
      </c>
      <c r="F645" s="3">
        <f>WORKDAY.INTL(E645,10,11,'Holiday list'!$C$2:$C$76)</f>
        <v>44021</v>
      </c>
      <c r="G645" s="1">
        <v>927666509</v>
      </c>
      <c r="H645" s="3">
        <v>44029</v>
      </c>
      <c r="I645" s="11">
        <f>NETWORKDAYS.INTL(E645,H645,11,'Holiday list'!$C$2:$C$76)</f>
        <v>18</v>
      </c>
      <c r="J645" s="1">
        <v>5990</v>
      </c>
      <c r="K645" s="1">
        <v>668.27</v>
      </c>
      <c r="L645" s="1">
        <v>502.54</v>
      </c>
      <c r="M645" s="1">
        <f t="shared" si="30"/>
        <v>4002937.3</v>
      </c>
      <c r="N645" s="1">
        <f t="shared" si="31"/>
        <v>3010214.6</v>
      </c>
      <c r="O645" s="1">
        <f t="shared" si="32"/>
        <v>992722.69999999972</v>
      </c>
    </row>
    <row r="646" spans="1:15" ht="36" x14ac:dyDescent="0.55000000000000004">
      <c r="A646" s="1" t="s">
        <v>32</v>
      </c>
      <c r="B646" s="1" t="s">
        <v>37</v>
      </c>
      <c r="C646" s="1" t="s">
        <v>20</v>
      </c>
      <c r="D646" s="1" t="s">
        <v>5</v>
      </c>
      <c r="E646" s="3">
        <v>43899</v>
      </c>
      <c r="F646" s="3">
        <f>WORKDAY.INTL(E646,10,11,'Holiday list'!$C$2:$C$76)</f>
        <v>43913</v>
      </c>
      <c r="G646" s="1">
        <v>532846200</v>
      </c>
      <c r="H646" s="3">
        <v>43941</v>
      </c>
      <c r="I646" s="11">
        <f>NETWORKDAYS.INTL(E646,H646,11,'Holiday list'!$C$2:$C$76)</f>
        <v>27</v>
      </c>
      <c r="J646" s="1">
        <v>9886</v>
      </c>
      <c r="K646" s="1">
        <v>81.73</v>
      </c>
      <c r="L646" s="1">
        <v>56.67</v>
      </c>
      <c r="M646" s="1">
        <f t="shared" si="30"/>
        <v>807982.78</v>
      </c>
      <c r="N646" s="1">
        <f t="shared" si="31"/>
        <v>560239.62</v>
      </c>
      <c r="O646" s="1">
        <f t="shared" si="32"/>
        <v>247743.16000000003</v>
      </c>
    </row>
    <row r="647" spans="1:15" ht="36" x14ac:dyDescent="0.55000000000000004">
      <c r="A647" s="1" t="s">
        <v>31</v>
      </c>
      <c r="B647" s="1" t="s">
        <v>33</v>
      </c>
      <c r="C647" s="1" t="s">
        <v>23</v>
      </c>
      <c r="D647" s="1" t="s">
        <v>6</v>
      </c>
      <c r="E647" s="3">
        <v>44000</v>
      </c>
      <c r="F647" s="3">
        <f>WORKDAY.INTL(E647,10,11,'Holiday list'!$C$2:$C$76)</f>
        <v>44013</v>
      </c>
      <c r="G647" s="1">
        <v>213865458</v>
      </c>
      <c r="H647" s="3">
        <v>44025</v>
      </c>
      <c r="I647" s="11">
        <f>NETWORKDAYS.INTL(E647,H647,11,'Holiday list'!$C$2:$C$76)</f>
        <v>21</v>
      </c>
      <c r="J647" s="1">
        <v>6397</v>
      </c>
      <c r="K647" s="1">
        <v>152.58000000000001</v>
      </c>
      <c r="L647" s="1">
        <v>97.44</v>
      </c>
      <c r="M647" s="1">
        <f t="shared" si="30"/>
        <v>976054.26000000013</v>
      </c>
      <c r="N647" s="1">
        <f t="shared" si="31"/>
        <v>623323.67999999993</v>
      </c>
      <c r="O647" s="1">
        <f t="shared" si="32"/>
        <v>352730.58000000019</v>
      </c>
    </row>
    <row r="648" spans="1:15" ht="36" x14ac:dyDescent="0.55000000000000004">
      <c r="A648" s="1" t="s">
        <v>25</v>
      </c>
      <c r="B648" s="1" t="s">
        <v>35</v>
      </c>
      <c r="C648" s="1" t="s">
        <v>23</v>
      </c>
      <c r="D648" s="1" t="s">
        <v>6</v>
      </c>
      <c r="E648" s="3">
        <v>44055</v>
      </c>
      <c r="F648" s="3">
        <f>WORKDAY.INTL(E648,10,11,'Holiday list'!$C$2:$C$76)</f>
        <v>44069</v>
      </c>
      <c r="G648" s="1">
        <v>630048596</v>
      </c>
      <c r="H648" s="3">
        <v>44077</v>
      </c>
      <c r="I648" s="11">
        <f>NETWORKDAYS.INTL(E648,H648,11,'Holiday list'!$C$2:$C$76)</f>
        <v>16</v>
      </c>
      <c r="J648" s="1">
        <v>4236</v>
      </c>
      <c r="K648" s="1">
        <v>651.21</v>
      </c>
      <c r="L648" s="1">
        <v>524.96</v>
      </c>
      <c r="M648" s="1">
        <f t="shared" si="30"/>
        <v>2758525.56</v>
      </c>
      <c r="N648" s="1">
        <f t="shared" si="31"/>
        <v>2223730.56</v>
      </c>
      <c r="O648" s="1">
        <f t="shared" si="32"/>
        <v>534795</v>
      </c>
    </row>
    <row r="649" spans="1:15" ht="36" x14ac:dyDescent="0.55000000000000004">
      <c r="A649" s="1" t="s">
        <v>31</v>
      </c>
      <c r="B649" s="1" t="s">
        <v>30</v>
      </c>
      <c r="C649" s="1" t="s">
        <v>20</v>
      </c>
      <c r="D649" s="1" t="s">
        <v>8</v>
      </c>
      <c r="E649" s="3">
        <v>43938</v>
      </c>
      <c r="F649" s="3">
        <f>WORKDAY.INTL(E649,10,11,'Holiday list'!$C$2:$C$76)</f>
        <v>43950</v>
      </c>
      <c r="G649" s="1">
        <v>568944442</v>
      </c>
      <c r="H649" s="3">
        <v>43945</v>
      </c>
      <c r="I649" s="11">
        <f>NETWORKDAYS.INTL(E649,H649,11,'Holiday list'!$C$2:$C$76)</f>
        <v>7</v>
      </c>
      <c r="J649" s="1">
        <v>2158</v>
      </c>
      <c r="K649" s="1">
        <v>109.28</v>
      </c>
      <c r="L649" s="1">
        <v>35.840000000000003</v>
      </c>
      <c r="M649" s="1">
        <f t="shared" si="30"/>
        <v>235826.24</v>
      </c>
      <c r="N649" s="1">
        <f t="shared" si="31"/>
        <v>77342.720000000001</v>
      </c>
      <c r="O649" s="1">
        <f t="shared" si="32"/>
        <v>158483.51999999999</v>
      </c>
    </row>
    <row r="650" spans="1:15" ht="36" x14ac:dyDescent="0.55000000000000004">
      <c r="A650" s="1" t="s">
        <v>27</v>
      </c>
      <c r="B650" s="1" t="s">
        <v>24</v>
      </c>
      <c r="C650" s="1" t="s">
        <v>23</v>
      </c>
      <c r="D650" s="1" t="s">
        <v>7</v>
      </c>
      <c r="E650" s="3">
        <v>43864</v>
      </c>
      <c r="F650" s="3">
        <f>WORKDAY.INTL(E650,10,11,'Holiday list'!$C$2:$C$76)</f>
        <v>43876</v>
      </c>
      <c r="G650" s="1">
        <v>238414323</v>
      </c>
      <c r="H650" s="3">
        <v>43888</v>
      </c>
      <c r="I650" s="11">
        <f>NETWORKDAYS.INTL(E650,H650,11,'Holiday list'!$C$2:$C$76)</f>
        <v>18</v>
      </c>
      <c r="J650" s="1">
        <v>951</v>
      </c>
      <c r="K650" s="1">
        <v>255.28</v>
      </c>
      <c r="L650" s="1">
        <v>159.41999999999999</v>
      </c>
      <c r="M650" s="1">
        <f t="shared" si="30"/>
        <v>242771.28</v>
      </c>
      <c r="N650" s="1">
        <f t="shared" si="31"/>
        <v>151608.41999999998</v>
      </c>
      <c r="O650" s="1">
        <f t="shared" si="32"/>
        <v>91162.860000000015</v>
      </c>
    </row>
    <row r="651" spans="1:15" ht="36" x14ac:dyDescent="0.55000000000000004">
      <c r="A651" s="1" t="s">
        <v>18</v>
      </c>
      <c r="B651" s="1" t="s">
        <v>35</v>
      </c>
      <c r="C651" s="1" t="s">
        <v>23</v>
      </c>
      <c r="D651" s="1" t="s">
        <v>7</v>
      </c>
      <c r="E651" s="3">
        <v>44044</v>
      </c>
      <c r="F651" s="3">
        <f>WORKDAY.INTL(E651,10,11,'Holiday list'!$C$2:$C$76)</f>
        <v>44061</v>
      </c>
      <c r="G651" s="1">
        <v>816632068</v>
      </c>
      <c r="H651" s="3">
        <v>44093</v>
      </c>
      <c r="I651" s="11">
        <f>NETWORKDAYS.INTL(E651,H651,11,'Holiday list'!$C$2:$C$76)</f>
        <v>36</v>
      </c>
      <c r="J651" s="1">
        <v>8431</v>
      </c>
      <c r="K651" s="1">
        <v>651.21</v>
      </c>
      <c r="L651" s="1">
        <v>524.96</v>
      </c>
      <c r="M651" s="1">
        <f t="shared" si="30"/>
        <v>5490351.5100000007</v>
      </c>
      <c r="N651" s="1">
        <f t="shared" si="31"/>
        <v>4425937.7600000007</v>
      </c>
      <c r="O651" s="1">
        <f t="shared" si="32"/>
        <v>1064413.75</v>
      </c>
    </row>
    <row r="652" spans="1:15" ht="36" x14ac:dyDescent="0.55000000000000004">
      <c r="A652" s="1" t="s">
        <v>27</v>
      </c>
      <c r="B652" s="1" t="s">
        <v>24</v>
      </c>
      <c r="C652" s="1" t="s">
        <v>23</v>
      </c>
      <c r="D652" s="1" t="s">
        <v>6</v>
      </c>
      <c r="E652" s="3">
        <v>44085</v>
      </c>
      <c r="F652" s="3">
        <f>WORKDAY.INTL(E652,10,11,'Holiday list'!$C$2:$C$76)</f>
        <v>44098</v>
      </c>
      <c r="G652" s="1">
        <v>402084004</v>
      </c>
      <c r="H652" s="3">
        <v>44109</v>
      </c>
      <c r="I652" s="11">
        <f>NETWORKDAYS.INTL(E652,H652,11,'Holiday list'!$C$2:$C$76)</f>
        <v>19</v>
      </c>
      <c r="J652" s="1">
        <v>4447</v>
      </c>
      <c r="K652" s="1">
        <v>255.28</v>
      </c>
      <c r="L652" s="1">
        <v>159.41999999999999</v>
      </c>
      <c r="M652" s="1">
        <f t="shared" si="30"/>
        <v>1135230.1599999999</v>
      </c>
      <c r="N652" s="1">
        <f t="shared" si="31"/>
        <v>708940.74</v>
      </c>
      <c r="O652" s="1">
        <f t="shared" si="32"/>
        <v>426289.41999999993</v>
      </c>
    </row>
    <row r="653" spans="1:15" ht="36" x14ac:dyDescent="0.55000000000000004">
      <c r="A653" s="1" t="s">
        <v>25</v>
      </c>
      <c r="B653" s="1" t="s">
        <v>33</v>
      </c>
      <c r="C653" s="1" t="s">
        <v>23</v>
      </c>
      <c r="D653" s="1" t="s">
        <v>7</v>
      </c>
      <c r="E653" s="3">
        <v>43959</v>
      </c>
      <c r="F653" s="3">
        <f>WORKDAY.INTL(E653,10,11,'Holiday list'!$C$2:$C$76)</f>
        <v>43971</v>
      </c>
      <c r="G653" s="1">
        <v>763568961</v>
      </c>
      <c r="H653" s="3">
        <v>43989</v>
      </c>
      <c r="I653" s="11">
        <f>NETWORKDAYS.INTL(E653,H653,11,'Holiday list'!$C$2:$C$76)</f>
        <v>24</v>
      </c>
      <c r="J653" s="1">
        <v>5879</v>
      </c>
      <c r="K653" s="1">
        <v>152.58000000000001</v>
      </c>
      <c r="L653" s="1">
        <v>97.44</v>
      </c>
      <c r="M653" s="1">
        <f t="shared" si="30"/>
        <v>897017.82000000007</v>
      </c>
      <c r="N653" s="1">
        <f t="shared" si="31"/>
        <v>572849.76</v>
      </c>
      <c r="O653" s="1">
        <f t="shared" si="32"/>
        <v>324168.06000000006</v>
      </c>
    </row>
    <row r="654" spans="1:15" ht="36" x14ac:dyDescent="0.55000000000000004">
      <c r="A654" s="1" t="s">
        <v>31</v>
      </c>
      <c r="B654" s="1" t="s">
        <v>33</v>
      </c>
      <c r="C654" s="1" t="s">
        <v>20</v>
      </c>
      <c r="D654" s="1" t="s">
        <v>7</v>
      </c>
      <c r="E654" s="3">
        <v>43973</v>
      </c>
      <c r="F654" s="3">
        <f>WORKDAY.INTL(E654,10,11,'Holiday list'!$C$2:$C$76)</f>
        <v>43986</v>
      </c>
      <c r="G654" s="1">
        <v>590198266</v>
      </c>
      <c r="H654" s="3">
        <v>43983</v>
      </c>
      <c r="I654" s="11">
        <f>NETWORKDAYS.INTL(E654,H654,11,'Holiday list'!$C$2:$C$76)</f>
        <v>7</v>
      </c>
      <c r="J654" s="1">
        <v>1637</v>
      </c>
      <c r="K654" s="1">
        <v>152.58000000000001</v>
      </c>
      <c r="L654" s="1">
        <v>97.44</v>
      </c>
      <c r="M654" s="1">
        <f t="shared" si="30"/>
        <v>249773.46000000002</v>
      </c>
      <c r="N654" s="1">
        <f t="shared" si="31"/>
        <v>159509.28</v>
      </c>
      <c r="O654" s="1">
        <f t="shared" si="32"/>
        <v>90264.180000000022</v>
      </c>
    </row>
    <row r="655" spans="1:15" ht="36" x14ac:dyDescent="0.55000000000000004">
      <c r="A655" s="1" t="s">
        <v>25</v>
      </c>
      <c r="B655" s="1" t="s">
        <v>33</v>
      </c>
      <c r="C655" s="1" t="s">
        <v>23</v>
      </c>
      <c r="D655" s="1" t="s">
        <v>7</v>
      </c>
      <c r="E655" s="3">
        <v>44015</v>
      </c>
      <c r="F655" s="3">
        <f>WORKDAY.INTL(E655,10,11,'Holiday list'!$C$2:$C$76)</f>
        <v>44027</v>
      </c>
      <c r="G655" s="1">
        <v>441395747</v>
      </c>
      <c r="H655" s="3">
        <v>44062</v>
      </c>
      <c r="I655" s="11">
        <f>NETWORKDAYS.INTL(E655,H655,11,'Holiday list'!$C$2:$C$76)</f>
        <v>36</v>
      </c>
      <c r="J655" s="1">
        <v>7665</v>
      </c>
      <c r="K655" s="1">
        <v>152.58000000000001</v>
      </c>
      <c r="L655" s="1">
        <v>97.44</v>
      </c>
      <c r="M655" s="1">
        <f t="shared" si="30"/>
        <v>1169525.7000000002</v>
      </c>
      <c r="N655" s="1">
        <f t="shared" si="31"/>
        <v>746877.6</v>
      </c>
      <c r="O655" s="1">
        <f t="shared" si="32"/>
        <v>422648.10000000021</v>
      </c>
    </row>
    <row r="656" spans="1:15" ht="36" x14ac:dyDescent="0.55000000000000004">
      <c r="A656" s="1" t="s">
        <v>29</v>
      </c>
      <c r="B656" s="1" t="s">
        <v>37</v>
      </c>
      <c r="C656" s="1" t="s">
        <v>20</v>
      </c>
      <c r="D656" s="1" t="s">
        <v>8</v>
      </c>
      <c r="E656" s="3">
        <v>43998</v>
      </c>
      <c r="F656" s="3">
        <f>WORKDAY.INTL(E656,10,11,'Holiday list'!$C$2:$C$76)</f>
        <v>44011</v>
      </c>
      <c r="G656" s="1">
        <v>496897733</v>
      </c>
      <c r="H656" s="3">
        <v>44033</v>
      </c>
      <c r="I656" s="11">
        <f>NETWORKDAYS.INTL(E656,H656,11,'Holiday list'!$C$2:$C$76)</f>
        <v>30</v>
      </c>
      <c r="J656" s="1">
        <v>1936</v>
      </c>
      <c r="K656" s="1">
        <v>81.73</v>
      </c>
      <c r="L656" s="1">
        <v>56.67</v>
      </c>
      <c r="M656" s="1">
        <f t="shared" si="30"/>
        <v>158229.28</v>
      </c>
      <c r="N656" s="1">
        <f t="shared" si="31"/>
        <v>109713.12000000001</v>
      </c>
      <c r="O656" s="1">
        <f t="shared" si="32"/>
        <v>48516.159999999989</v>
      </c>
    </row>
    <row r="657" spans="1:15" ht="36" x14ac:dyDescent="0.55000000000000004">
      <c r="A657" s="1" t="s">
        <v>31</v>
      </c>
      <c r="B657" s="1" t="s">
        <v>36</v>
      </c>
      <c r="C657" s="1" t="s">
        <v>23</v>
      </c>
      <c r="D657" s="1" t="s">
        <v>6</v>
      </c>
      <c r="E657" s="3">
        <v>44143</v>
      </c>
      <c r="F657" s="3">
        <f>WORKDAY.INTL(E657,10,11,'Holiday list'!$C$2:$C$76)</f>
        <v>44158</v>
      </c>
      <c r="G657" s="1">
        <v>106753051</v>
      </c>
      <c r="H657" s="3">
        <v>44149</v>
      </c>
      <c r="I657" s="11">
        <f>NETWORKDAYS.INTL(E657,H657,11,'Holiday list'!$C$2:$C$76)</f>
        <v>5</v>
      </c>
      <c r="J657" s="1">
        <v>9455</v>
      </c>
      <c r="K657" s="1">
        <v>47.45</v>
      </c>
      <c r="L657" s="1">
        <v>31.79</v>
      </c>
      <c r="M657" s="1">
        <f t="shared" si="30"/>
        <v>448639.75</v>
      </c>
      <c r="N657" s="1">
        <f t="shared" si="31"/>
        <v>300574.45</v>
      </c>
      <c r="O657" s="1">
        <f t="shared" si="32"/>
        <v>148065.29999999999</v>
      </c>
    </row>
    <row r="658" spans="1:15" ht="36" x14ac:dyDescent="0.55000000000000004">
      <c r="A658" s="1" t="s">
        <v>31</v>
      </c>
      <c r="B658" s="1" t="s">
        <v>28</v>
      </c>
      <c r="C658" s="1" t="s">
        <v>20</v>
      </c>
      <c r="D658" s="1" t="s">
        <v>7</v>
      </c>
      <c r="E658" s="3">
        <v>44121</v>
      </c>
      <c r="F658" s="3">
        <f>WORKDAY.INTL(E658,10,11,'Holiday list'!$C$2:$C$76)</f>
        <v>44140</v>
      </c>
      <c r="G658" s="1">
        <v>941323029</v>
      </c>
      <c r="H658" s="3">
        <v>44131</v>
      </c>
      <c r="I658" s="11">
        <f>NETWORKDAYS.INTL(E658,H658,11,'Holiday list'!$C$2:$C$76)</f>
        <v>5</v>
      </c>
      <c r="J658" s="1">
        <v>7258</v>
      </c>
      <c r="K658" s="1">
        <v>9.33</v>
      </c>
      <c r="L658" s="1">
        <v>6.92</v>
      </c>
      <c r="M658" s="1">
        <f t="shared" si="30"/>
        <v>67717.14</v>
      </c>
      <c r="N658" s="1">
        <f t="shared" si="31"/>
        <v>50225.36</v>
      </c>
      <c r="O658" s="1">
        <f t="shared" si="32"/>
        <v>17491.78</v>
      </c>
    </row>
    <row r="659" spans="1:15" ht="36" x14ac:dyDescent="0.55000000000000004">
      <c r="A659" s="1" t="s">
        <v>27</v>
      </c>
      <c r="B659" s="1" t="s">
        <v>22</v>
      </c>
      <c r="C659" s="1" t="s">
        <v>20</v>
      </c>
      <c r="D659" s="1" t="s">
        <v>5</v>
      </c>
      <c r="E659" s="3">
        <v>43863</v>
      </c>
      <c r="F659" s="3">
        <f>WORKDAY.INTL(E659,10,11,'Holiday list'!$C$2:$C$76)</f>
        <v>43874</v>
      </c>
      <c r="G659" s="1">
        <v>241281497</v>
      </c>
      <c r="H659" s="3">
        <v>43893</v>
      </c>
      <c r="I659" s="11">
        <f>NETWORKDAYS.INTL(E659,H659,11,'Holiday list'!$C$2:$C$76)</f>
        <v>22</v>
      </c>
      <c r="J659" s="1">
        <v>9412</v>
      </c>
      <c r="K659" s="1">
        <v>154.06</v>
      </c>
      <c r="L659" s="1">
        <v>90.93</v>
      </c>
      <c r="M659" s="1">
        <f t="shared" si="30"/>
        <v>1450012.72</v>
      </c>
      <c r="N659" s="1">
        <f t="shared" si="31"/>
        <v>855833.16</v>
      </c>
      <c r="O659" s="1">
        <f t="shared" si="32"/>
        <v>594179.55999999994</v>
      </c>
    </row>
    <row r="660" spans="1:15" ht="36" x14ac:dyDescent="0.55000000000000004">
      <c r="A660" s="1" t="s">
        <v>27</v>
      </c>
      <c r="B660" s="1" t="s">
        <v>38</v>
      </c>
      <c r="C660" s="1" t="s">
        <v>20</v>
      </c>
      <c r="D660" s="1" t="s">
        <v>7</v>
      </c>
      <c r="E660" s="3">
        <v>43951</v>
      </c>
      <c r="F660" s="3">
        <f>WORKDAY.INTL(E660,10,11,'Holiday list'!$C$2:$C$76)</f>
        <v>43965</v>
      </c>
      <c r="G660" s="1">
        <v>267614781</v>
      </c>
      <c r="H660" s="3">
        <v>43963</v>
      </c>
      <c r="I660" s="11">
        <f>NETWORKDAYS.INTL(E660,H660,11,'Holiday list'!$C$2:$C$76)</f>
        <v>9</v>
      </c>
      <c r="J660" s="1">
        <v>2016</v>
      </c>
      <c r="K660" s="1">
        <v>421.89</v>
      </c>
      <c r="L660" s="1">
        <v>364.69</v>
      </c>
      <c r="M660" s="1">
        <f t="shared" si="30"/>
        <v>850530.24</v>
      </c>
      <c r="N660" s="1">
        <f t="shared" si="31"/>
        <v>735215.04</v>
      </c>
      <c r="O660" s="1">
        <f t="shared" si="32"/>
        <v>115315.19999999995</v>
      </c>
    </row>
    <row r="661" spans="1:15" ht="36" x14ac:dyDescent="0.55000000000000004">
      <c r="A661" s="1" t="s">
        <v>31</v>
      </c>
      <c r="B661" s="1" t="s">
        <v>19</v>
      </c>
      <c r="C661" s="1" t="s">
        <v>20</v>
      </c>
      <c r="D661" s="1" t="s">
        <v>5</v>
      </c>
      <c r="E661" s="3">
        <v>44074</v>
      </c>
      <c r="F661" s="3">
        <f>WORKDAY.INTL(E661,10,11,'Holiday list'!$C$2:$C$76)</f>
        <v>44085</v>
      </c>
      <c r="G661" s="1">
        <v>651621711</v>
      </c>
      <c r="H661" s="3">
        <v>44120</v>
      </c>
      <c r="I661" s="11">
        <f>NETWORKDAYS.INTL(E661,H661,11,'Holiday list'!$C$2:$C$76)</f>
        <v>38</v>
      </c>
      <c r="J661" s="1">
        <v>8200</v>
      </c>
      <c r="K661" s="1">
        <v>437.2</v>
      </c>
      <c r="L661" s="1">
        <v>263.33</v>
      </c>
      <c r="M661" s="1">
        <f t="shared" si="30"/>
        <v>3585040</v>
      </c>
      <c r="N661" s="1">
        <f t="shared" si="31"/>
        <v>2159306</v>
      </c>
      <c r="O661" s="1">
        <f t="shared" si="32"/>
        <v>1425734</v>
      </c>
    </row>
    <row r="662" spans="1:15" ht="36" x14ac:dyDescent="0.55000000000000004">
      <c r="A662" s="1" t="s">
        <v>29</v>
      </c>
      <c r="B662" s="1" t="s">
        <v>37</v>
      </c>
      <c r="C662" s="1" t="s">
        <v>23</v>
      </c>
      <c r="D662" s="1" t="s">
        <v>5</v>
      </c>
      <c r="E662" s="3">
        <v>44051</v>
      </c>
      <c r="F662" s="3">
        <f>WORKDAY.INTL(E662,10,11,'Holiday list'!$C$2:$C$76)</f>
        <v>44068</v>
      </c>
      <c r="G662" s="1">
        <v>644913613</v>
      </c>
      <c r="H662" s="3">
        <v>44081</v>
      </c>
      <c r="I662" s="11">
        <f>NETWORKDAYS.INTL(E662,H662,11,'Holiday list'!$C$2:$C$76)</f>
        <v>21</v>
      </c>
      <c r="J662" s="1">
        <v>3124</v>
      </c>
      <c r="K662" s="1">
        <v>81.73</v>
      </c>
      <c r="L662" s="1">
        <v>56.67</v>
      </c>
      <c r="M662" s="1">
        <f t="shared" si="30"/>
        <v>255324.52000000002</v>
      </c>
      <c r="N662" s="1">
        <f t="shared" si="31"/>
        <v>177037.08000000002</v>
      </c>
      <c r="O662" s="1">
        <f t="shared" si="32"/>
        <v>78287.44</v>
      </c>
    </row>
    <row r="663" spans="1:15" ht="36" x14ac:dyDescent="0.55000000000000004">
      <c r="A663" s="1" t="s">
        <v>27</v>
      </c>
      <c r="B663" s="1" t="s">
        <v>26</v>
      </c>
      <c r="C663" s="1" t="s">
        <v>20</v>
      </c>
      <c r="D663" s="1" t="s">
        <v>8</v>
      </c>
      <c r="E663" s="3">
        <v>44061</v>
      </c>
      <c r="F663" s="3">
        <f>WORKDAY.INTL(E663,10,11,'Holiday list'!$C$2:$C$76)</f>
        <v>44075</v>
      </c>
      <c r="G663" s="1">
        <v>469414317</v>
      </c>
      <c r="H663" s="3">
        <v>44062</v>
      </c>
      <c r="I663" s="11">
        <f>NETWORKDAYS.INTL(E663,H663,11,'Holiday list'!$C$2:$C$76)</f>
        <v>2</v>
      </c>
      <c r="J663" s="1">
        <v>8983</v>
      </c>
      <c r="K663" s="1">
        <v>205.7</v>
      </c>
      <c r="L663" s="1">
        <v>117.11</v>
      </c>
      <c r="M663" s="1">
        <f t="shared" si="30"/>
        <v>1847803.0999999999</v>
      </c>
      <c r="N663" s="1">
        <f t="shared" si="31"/>
        <v>1051999.1299999999</v>
      </c>
      <c r="O663" s="1">
        <f t="shared" si="32"/>
        <v>795803.97</v>
      </c>
    </row>
    <row r="664" spans="1:15" ht="36" x14ac:dyDescent="0.55000000000000004">
      <c r="A664" s="1" t="s">
        <v>27</v>
      </c>
      <c r="B664" s="1" t="s">
        <v>30</v>
      </c>
      <c r="C664" s="1" t="s">
        <v>23</v>
      </c>
      <c r="D664" s="1" t="s">
        <v>7</v>
      </c>
      <c r="E664" s="3">
        <v>44000</v>
      </c>
      <c r="F664" s="3">
        <f>WORKDAY.INTL(E664,10,11,'Holiday list'!$C$2:$C$76)</f>
        <v>44013</v>
      </c>
      <c r="G664" s="1">
        <v>867360150</v>
      </c>
      <c r="H664" s="3">
        <v>44013</v>
      </c>
      <c r="I664" s="11">
        <f>NETWORKDAYS.INTL(E664,H664,11,'Holiday list'!$C$2:$C$76)</f>
        <v>11</v>
      </c>
      <c r="J664" s="1">
        <v>9998</v>
      </c>
      <c r="K664" s="1">
        <v>109.28</v>
      </c>
      <c r="L664" s="1">
        <v>35.840000000000003</v>
      </c>
      <c r="M664" s="1">
        <f t="shared" si="30"/>
        <v>1092581.44</v>
      </c>
      <c r="N664" s="1">
        <f t="shared" si="31"/>
        <v>358328.32000000001</v>
      </c>
      <c r="O664" s="1">
        <f t="shared" si="32"/>
        <v>734253.11999999988</v>
      </c>
    </row>
    <row r="665" spans="1:15" ht="36" x14ac:dyDescent="0.55000000000000004">
      <c r="A665" s="1" t="s">
        <v>21</v>
      </c>
      <c r="B665" s="1" t="s">
        <v>30</v>
      </c>
      <c r="C665" s="1" t="s">
        <v>23</v>
      </c>
      <c r="D665" s="1" t="s">
        <v>7</v>
      </c>
      <c r="E665" s="3">
        <v>43858</v>
      </c>
      <c r="F665" s="3">
        <f>WORKDAY.INTL(E665,10,11,'Holiday list'!$C$2:$C$76)</f>
        <v>43871</v>
      </c>
      <c r="G665" s="1">
        <v>851299941</v>
      </c>
      <c r="H665" s="3">
        <v>43862</v>
      </c>
      <c r="I665" s="11">
        <f>NETWORKDAYS.INTL(E665,H665,11,'Holiday list'!$C$2:$C$76)</f>
        <v>4</v>
      </c>
      <c r="J665" s="1">
        <v>7425</v>
      </c>
      <c r="K665" s="1">
        <v>109.28</v>
      </c>
      <c r="L665" s="1">
        <v>35.840000000000003</v>
      </c>
      <c r="M665" s="1">
        <f t="shared" si="30"/>
        <v>811404</v>
      </c>
      <c r="N665" s="1">
        <f t="shared" si="31"/>
        <v>266112</v>
      </c>
      <c r="O665" s="1">
        <f t="shared" si="32"/>
        <v>545292</v>
      </c>
    </row>
    <row r="666" spans="1:15" ht="36" x14ac:dyDescent="0.55000000000000004">
      <c r="A666" s="1" t="s">
        <v>18</v>
      </c>
      <c r="B666" s="1" t="s">
        <v>36</v>
      </c>
      <c r="C666" s="1" t="s">
        <v>20</v>
      </c>
      <c r="D666" s="1" t="s">
        <v>8</v>
      </c>
      <c r="E666" s="3">
        <v>43865</v>
      </c>
      <c r="F666" s="3">
        <f>WORKDAY.INTL(E666,10,11,'Holiday list'!$C$2:$C$76)</f>
        <v>43878</v>
      </c>
      <c r="G666" s="1">
        <v>854095017</v>
      </c>
      <c r="H666" s="3">
        <v>43894</v>
      </c>
      <c r="I666" s="11">
        <f>NETWORKDAYS.INTL(E666,H666,11,'Holiday list'!$C$2:$C$76)</f>
        <v>22</v>
      </c>
      <c r="J666" s="1">
        <v>4550</v>
      </c>
      <c r="K666" s="1">
        <v>47.45</v>
      </c>
      <c r="L666" s="1">
        <v>31.79</v>
      </c>
      <c r="M666" s="1">
        <f t="shared" si="30"/>
        <v>215897.5</v>
      </c>
      <c r="N666" s="1">
        <f t="shared" si="31"/>
        <v>144644.5</v>
      </c>
      <c r="O666" s="1">
        <f t="shared" si="32"/>
        <v>71253</v>
      </c>
    </row>
    <row r="667" spans="1:15" ht="36" x14ac:dyDescent="0.55000000000000004">
      <c r="A667" s="1" t="s">
        <v>29</v>
      </c>
      <c r="B667" s="1" t="s">
        <v>22</v>
      </c>
      <c r="C667" s="1" t="s">
        <v>20</v>
      </c>
      <c r="D667" s="1" t="s">
        <v>6</v>
      </c>
      <c r="E667" s="3">
        <v>44138</v>
      </c>
      <c r="F667" s="3">
        <f>WORKDAY.INTL(E667,10,11,'Holiday list'!$C$2:$C$76)</f>
        <v>44153</v>
      </c>
      <c r="G667" s="1">
        <v>478919208</v>
      </c>
      <c r="H667" s="3">
        <v>44162</v>
      </c>
      <c r="I667" s="11">
        <f>NETWORKDAYS.INTL(E667,H667,11,'Holiday list'!$C$2:$C$76)</f>
        <v>17</v>
      </c>
      <c r="J667" s="1">
        <v>1691</v>
      </c>
      <c r="K667" s="1">
        <v>154.06</v>
      </c>
      <c r="L667" s="1">
        <v>90.93</v>
      </c>
      <c r="M667" s="1">
        <f t="shared" ref="M667:M725" si="33">J667*K667</f>
        <v>260515.46</v>
      </c>
      <c r="N667" s="1">
        <f t="shared" ref="N667:N725" si="34">J667*L667</f>
        <v>153762.63</v>
      </c>
      <c r="O667" s="1">
        <f t="shared" ref="O667:O725" si="35">M667-N667</f>
        <v>106752.82999999999</v>
      </c>
    </row>
    <row r="668" spans="1:15" ht="36" x14ac:dyDescent="0.55000000000000004">
      <c r="A668" s="1" t="s">
        <v>18</v>
      </c>
      <c r="B668" s="1" t="s">
        <v>30</v>
      </c>
      <c r="C668" s="1" t="s">
        <v>20</v>
      </c>
      <c r="D668" s="1" t="s">
        <v>8</v>
      </c>
      <c r="E668" s="3">
        <v>44092</v>
      </c>
      <c r="F668" s="3">
        <f>WORKDAY.INTL(E668,10,11,'Holiday list'!$C$2:$C$76)</f>
        <v>44105</v>
      </c>
      <c r="G668" s="1">
        <v>749258840</v>
      </c>
      <c r="H668" s="3">
        <v>44140</v>
      </c>
      <c r="I668" s="11">
        <f>NETWORKDAYS.INTL(E668,H668,11,'Holiday list'!$C$2:$C$76)</f>
        <v>33</v>
      </c>
      <c r="J668" s="1">
        <v>1196</v>
      </c>
      <c r="K668" s="1">
        <v>109.28</v>
      </c>
      <c r="L668" s="1">
        <v>35.840000000000003</v>
      </c>
      <c r="M668" s="1">
        <f t="shared" si="33"/>
        <v>130698.88</v>
      </c>
      <c r="N668" s="1">
        <f t="shared" si="34"/>
        <v>42864.640000000007</v>
      </c>
      <c r="O668" s="1">
        <f t="shared" si="35"/>
        <v>87834.239999999991</v>
      </c>
    </row>
    <row r="669" spans="1:15" ht="36" x14ac:dyDescent="0.55000000000000004">
      <c r="A669" s="1" t="s">
        <v>27</v>
      </c>
      <c r="B669" s="1" t="s">
        <v>24</v>
      </c>
      <c r="C669" s="1" t="s">
        <v>20</v>
      </c>
      <c r="D669" s="1" t="s">
        <v>8</v>
      </c>
      <c r="E669" s="3">
        <v>43968</v>
      </c>
      <c r="F669" s="3">
        <f>WORKDAY.INTL(E669,10,11,'Holiday list'!$C$2:$C$76)</f>
        <v>43981</v>
      </c>
      <c r="G669" s="1">
        <v>958912742</v>
      </c>
      <c r="H669" s="3">
        <v>44010</v>
      </c>
      <c r="I669" s="11">
        <f>NETWORKDAYS.INTL(E669,H669,11,'Holiday list'!$C$2:$C$76)</f>
        <v>33</v>
      </c>
      <c r="J669" s="1">
        <v>2444</v>
      </c>
      <c r="K669" s="1">
        <v>255.28</v>
      </c>
      <c r="L669" s="1">
        <v>159.41999999999999</v>
      </c>
      <c r="M669" s="1">
        <f t="shared" si="33"/>
        <v>623904.31999999995</v>
      </c>
      <c r="N669" s="1">
        <f t="shared" si="34"/>
        <v>389622.48</v>
      </c>
      <c r="O669" s="1">
        <f t="shared" si="35"/>
        <v>234281.83999999997</v>
      </c>
    </row>
    <row r="670" spans="1:15" ht="36" x14ac:dyDescent="0.55000000000000004">
      <c r="A670" s="1" t="s">
        <v>31</v>
      </c>
      <c r="B670" s="1" t="s">
        <v>37</v>
      </c>
      <c r="C670" s="1" t="s">
        <v>23</v>
      </c>
      <c r="D670" s="1" t="s">
        <v>6</v>
      </c>
      <c r="E670" s="3">
        <v>43881</v>
      </c>
      <c r="F670" s="3">
        <f>WORKDAY.INTL(E670,10,11,'Holiday list'!$C$2:$C$76)</f>
        <v>43894</v>
      </c>
      <c r="G670" s="1">
        <v>921992242</v>
      </c>
      <c r="H670" s="3">
        <v>43894</v>
      </c>
      <c r="I670" s="11">
        <f>NETWORKDAYS.INTL(E670,H670,11,'Holiday list'!$C$2:$C$76)</f>
        <v>11</v>
      </c>
      <c r="J670" s="1">
        <v>6848</v>
      </c>
      <c r="K670" s="1">
        <v>81.73</v>
      </c>
      <c r="L670" s="1">
        <v>56.67</v>
      </c>
      <c r="M670" s="1">
        <f t="shared" si="33"/>
        <v>559687.04</v>
      </c>
      <c r="N670" s="1">
        <f t="shared" si="34"/>
        <v>388076.16000000003</v>
      </c>
      <c r="O670" s="1">
        <f t="shared" si="35"/>
        <v>171610.88</v>
      </c>
    </row>
    <row r="671" spans="1:15" ht="36" x14ac:dyDescent="0.55000000000000004">
      <c r="A671" s="1" t="s">
        <v>27</v>
      </c>
      <c r="B671" s="1" t="s">
        <v>22</v>
      </c>
      <c r="C671" s="1" t="s">
        <v>23</v>
      </c>
      <c r="D671" s="1" t="s">
        <v>7</v>
      </c>
      <c r="E671" s="3">
        <v>43889</v>
      </c>
      <c r="F671" s="3">
        <f>WORKDAY.INTL(E671,10,11,'Holiday list'!$C$2:$C$76)</f>
        <v>43903</v>
      </c>
      <c r="G671" s="1">
        <v>522921168</v>
      </c>
      <c r="H671" s="3">
        <v>43892</v>
      </c>
      <c r="I671" s="11">
        <f>NETWORKDAYS.INTL(E671,H671,11,'Holiday list'!$C$2:$C$76)</f>
        <v>3</v>
      </c>
      <c r="J671" s="1">
        <v>2849</v>
      </c>
      <c r="K671" s="1">
        <v>154.06</v>
      </c>
      <c r="L671" s="1">
        <v>90.93</v>
      </c>
      <c r="M671" s="1">
        <f t="shared" si="33"/>
        <v>438916.94</v>
      </c>
      <c r="N671" s="1">
        <f t="shared" si="34"/>
        <v>259059.57</v>
      </c>
      <c r="O671" s="1">
        <f t="shared" si="35"/>
        <v>179857.37</v>
      </c>
    </row>
    <row r="672" spans="1:15" ht="36" x14ac:dyDescent="0.55000000000000004">
      <c r="A672" s="1" t="s">
        <v>29</v>
      </c>
      <c r="B672" s="1" t="s">
        <v>37</v>
      </c>
      <c r="C672" s="1" t="s">
        <v>20</v>
      </c>
      <c r="D672" s="1" t="s">
        <v>6</v>
      </c>
      <c r="E672" s="3">
        <v>43968</v>
      </c>
      <c r="F672" s="3">
        <f>WORKDAY.INTL(E672,10,11,'Holiday list'!$C$2:$C$76)</f>
        <v>43981</v>
      </c>
      <c r="G672" s="1">
        <v>166435849</v>
      </c>
      <c r="H672" s="3">
        <v>43989</v>
      </c>
      <c r="I672" s="11">
        <f>NETWORKDAYS.INTL(E672,H672,11,'Holiday list'!$C$2:$C$76)</f>
        <v>16</v>
      </c>
      <c r="J672" s="1">
        <v>921</v>
      </c>
      <c r="K672" s="1">
        <v>81.73</v>
      </c>
      <c r="L672" s="1">
        <v>56.67</v>
      </c>
      <c r="M672" s="1">
        <f t="shared" si="33"/>
        <v>75273.33</v>
      </c>
      <c r="N672" s="1">
        <f t="shared" si="34"/>
        <v>52193.07</v>
      </c>
      <c r="O672" s="1">
        <f t="shared" si="35"/>
        <v>23080.260000000002</v>
      </c>
    </row>
    <row r="673" spans="1:15" ht="36" x14ac:dyDescent="0.55000000000000004">
      <c r="A673" s="1" t="s">
        <v>31</v>
      </c>
      <c r="B673" s="1" t="s">
        <v>24</v>
      </c>
      <c r="C673" s="1" t="s">
        <v>20</v>
      </c>
      <c r="D673" s="1" t="s">
        <v>7</v>
      </c>
      <c r="E673" s="3">
        <v>44144</v>
      </c>
      <c r="F673" s="3">
        <f>WORKDAY.INTL(E673,10,11,'Holiday list'!$C$2:$C$76)</f>
        <v>44160</v>
      </c>
      <c r="G673" s="1">
        <v>327585113</v>
      </c>
      <c r="H673" s="3">
        <v>44158</v>
      </c>
      <c r="I673" s="11">
        <f>NETWORKDAYS.INTL(E673,H673,11,'Holiday list'!$C$2:$C$76)</f>
        <v>10</v>
      </c>
      <c r="J673" s="1">
        <v>8569</v>
      </c>
      <c r="K673" s="1">
        <v>255.28</v>
      </c>
      <c r="L673" s="1">
        <v>159.41999999999999</v>
      </c>
      <c r="M673" s="1">
        <f t="shared" si="33"/>
        <v>2187494.3199999998</v>
      </c>
      <c r="N673" s="1">
        <f t="shared" si="34"/>
        <v>1366069.98</v>
      </c>
      <c r="O673" s="1">
        <f t="shared" si="35"/>
        <v>821424.33999999985</v>
      </c>
    </row>
    <row r="674" spans="1:15" ht="36" x14ac:dyDescent="0.55000000000000004">
      <c r="A674" s="1" t="s">
        <v>27</v>
      </c>
      <c r="B674" s="1" t="s">
        <v>30</v>
      </c>
      <c r="C674" s="1" t="s">
        <v>20</v>
      </c>
      <c r="D674" s="1" t="s">
        <v>5</v>
      </c>
      <c r="E674" s="3">
        <v>43840</v>
      </c>
      <c r="F674" s="3">
        <f>WORKDAY.INTL(E674,10,11,'Holiday list'!$C$2:$C$76)</f>
        <v>43854</v>
      </c>
      <c r="G674" s="1">
        <v>201730287</v>
      </c>
      <c r="H674" s="3">
        <v>43880</v>
      </c>
      <c r="I674" s="11">
        <f>NETWORKDAYS.INTL(E674,H674,11,'Holiday list'!$C$2:$C$76)</f>
        <v>28</v>
      </c>
      <c r="J674" s="1">
        <v>5330</v>
      </c>
      <c r="K674" s="1">
        <v>109.28</v>
      </c>
      <c r="L674" s="1">
        <v>35.840000000000003</v>
      </c>
      <c r="M674" s="1">
        <f t="shared" si="33"/>
        <v>582462.4</v>
      </c>
      <c r="N674" s="1">
        <f t="shared" si="34"/>
        <v>191027.20000000001</v>
      </c>
      <c r="O674" s="1">
        <f t="shared" si="35"/>
        <v>391435.2</v>
      </c>
    </row>
    <row r="675" spans="1:15" ht="36" x14ac:dyDescent="0.55000000000000004">
      <c r="A675" s="1" t="s">
        <v>31</v>
      </c>
      <c r="B675" s="1" t="s">
        <v>28</v>
      </c>
      <c r="C675" s="1" t="s">
        <v>20</v>
      </c>
      <c r="D675" s="1" t="s">
        <v>7</v>
      </c>
      <c r="E675" s="3">
        <v>44098</v>
      </c>
      <c r="F675" s="3">
        <f>WORKDAY.INTL(E675,10,11,'Holiday list'!$C$2:$C$76)</f>
        <v>44111</v>
      </c>
      <c r="G675" s="1">
        <v>854545199</v>
      </c>
      <c r="H675" s="3">
        <v>44144</v>
      </c>
      <c r="I675" s="11">
        <f>NETWORKDAYS.INTL(E675,H675,11,'Holiday list'!$C$2:$C$76)</f>
        <v>32</v>
      </c>
      <c r="J675" s="1">
        <v>7769</v>
      </c>
      <c r="K675" s="1">
        <v>9.33</v>
      </c>
      <c r="L675" s="1">
        <v>6.92</v>
      </c>
      <c r="M675" s="1">
        <f t="shared" si="33"/>
        <v>72484.77</v>
      </c>
      <c r="N675" s="1">
        <f t="shared" si="34"/>
        <v>53761.479999999996</v>
      </c>
      <c r="O675" s="1">
        <f t="shared" si="35"/>
        <v>18723.290000000008</v>
      </c>
    </row>
    <row r="676" spans="1:15" ht="36" x14ac:dyDescent="0.55000000000000004">
      <c r="A676" s="1" t="s">
        <v>31</v>
      </c>
      <c r="B676" s="1" t="s">
        <v>37</v>
      </c>
      <c r="C676" s="1" t="s">
        <v>23</v>
      </c>
      <c r="D676" s="1" t="s">
        <v>5</v>
      </c>
      <c r="E676" s="3">
        <v>44100</v>
      </c>
      <c r="F676" s="3">
        <f>WORKDAY.INTL(E676,10,11,'Holiday list'!$C$2:$C$76)</f>
        <v>44113</v>
      </c>
      <c r="G676" s="1">
        <v>272016179</v>
      </c>
      <c r="H676" s="3">
        <v>44143</v>
      </c>
      <c r="I676" s="11">
        <f>NETWORKDAYS.INTL(E676,H676,11,'Holiday list'!$C$2:$C$76)</f>
        <v>29</v>
      </c>
      <c r="J676" s="1">
        <v>4487</v>
      </c>
      <c r="K676" s="1">
        <v>81.73</v>
      </c>
      <c r="L676" s="1">
        <v>56.67</v>
      </c>
      <c r="M676" s="1">
        <f t="shared" si="33"/>
        <v>366722.51</v>
      </c>
      <c r="N676" s="1">
        <f t="shared" si="34"/>
        <v>254278.29</v>
      </c>
      <c r="O676" s="1">
        <f t="shared" si="35"/>
        <v>112444.22</v>
      </c>
    </row>
    <row r="677" spans="1:15" ht="36" x14ac:dyDescent="0.55000000000000004">
      <c r="A677" s="1" t="s">
        <v>31</v>
      </c>
      <c r="B677" s="1" t="s">
        <v>26</v>
      </c>
      <c r="C677" s="1" t="s">
        <v>20</v>
      </c>
      <c r="D677" s="1" t="s">
        <v>8</v>
      </c>
      <c r="E677" s="3">
        <v>44125</v>
      </c>
      <c r="F677" s="3">
        <f>WORKDAY.INTL(E677,10,11,'Holiday list'!$C$2:$C$76)</f>
        <v>44144</v>
      </c>
      <c r="G677" s="1">
        <v>110442054</v>
      </c>
      <c r="H677" s="3">
        <v>44155</v>
      </c>
      <c r="I677" s="11">
        <f>NETWORKDAYS.INTL(E677,H677,11,'Holiday list'!$C$2:$C$76)</f>
        <v>18</v>
      </c>
      <c r="J677" s="1">
        <v>1113</v>
      </c>
      <c r="K677" s="1">
        <v>205.7</v>
      </c>
      <c r="L677" s="1">
        <v>117.11</v>
      </c>
      <c r="M677" s="1">
        <f t="shared" si="33"/>
        <v>228944.09999999998</v>
      </c>
      <c r="N677" s="1">
        <f t="shared" si="34"/>
        <v>130343.43</v>
      </c>
      <c r="O677" s="1">
        <f t="shared" si="35"/>
        <v>98600.669999999984</v>
      </c>
    </row>
    <row r="678" spans="1:15" ht="36" x14ac:dyDescent="0.55000000000000004">
      <c r="A678" s="1" t="s">
        <v>29</v>
      </c>
      <c r="B678" s="1" t="s">
        <v>34</v>
      </c>
      <c r="C678" s="1" t="s">
        <v>20</v>
      </c>
      <c r="D678" s="1" t="s">
        <v>6</v>
      </c>
      <c r="E678" s="3">
        <v>43847</v>
      </c>
      <c r="F678" s="3">
        <f>WORKDAY.INTL(E678,10,11,'Holiday list'!$C$2:$C$76)</f>
        <v>43861</v>
      </c>
      <c r="G678" s="1">
        <v>746434152</v>
      </c>
      <c r="H678" s="3">
        <v>43866</v>
      </c>
      <c r="I678" s="11">
        <f>NETWORKDAYS.INTL(E678,H678,11,'Holiday list'!$C$2:$C$76)</f>
        <v>15</v>
      </c>
      <c r="J678" s="1">
        <v>5308</v>
      </c>
      <c r="K678" s="1">
        <v>668.27</v>
      </c>
      <c r="L678" s="1">
        <v>502.54</v>
      </c>
      <c r="M678" s="1">
        <f t="shared" si="33"/>
        <v>3547177.1599999997</v>
      </c>
      <c r="N678" s="1">
        <f t="shared" si="34"/>
        <v>2667482.3200000003</v>
      </c>
      <c r="O678" s="1">
        <f t="shared" si="35"/>
        <v>879694.83999999939</v>
      </c>
    </row>
    <row r="679" spans="1:15" ht="36" x14ac:dyDescent="0.55000000000000004">
      <c r="A679" s="1" t="s">
        <v>29</v>
      </c>
      <c r="B679" s="1" t="s">
        <v>36</v>
      </c>
      <c r="C679" s="1" t="s">
        <v>20</v>
      </c>
      <c r="D679" s="1" t="s">
        <v>8</v>
      </c>
      <c r="E679" s="3">
        <v>44073</v>
      </c>
      <c r="F679" s="3">
        <f>WORKDAY.INTL(E679,10,11,'Holiday list'!$C$2:$C$76)</f>
        <v>44085</v>
      </c>
      <c r="G679" s="1">
        <v>419124829</v>
      </c>
      <c r="H679" s="3">
        <v>44093</v>
      </c>
      <c r="I679" s="11">
        <f>NETWORKDAYS.INTL(E679,H679,11,'Holiday list'!$C$2:$C$76)</f>
        <v>17</v>
      </c>
      <c r="J679" s="1">
        <v>7206</v>
      </c>
      <c r="K679" s="1">
        <v>47.45</v>
      </c>
      <c r="L679" s="1">
        <v>31.79</v>
      </c>
      <c r="M679" s="1">
        <f t="shared" si="33"/>
        <v>341924.7</v>
      </c>
      <c r="N679" s="1">
        <f t="shared" si="34"/>
        <v>229078.74</v>
      </c>
      <c r="O679" s="1">
        <f t="shared" si="35"/>
        <v>112845.96000000002</v>
      </c>
    </row>
    <row r="680" spans="1:15" ht="36" x14ac:dyDescent="0.55000000000000004">
      <c r="A680" s="1" t="s">
        <v>25</v>
      </c>
      <c r="B680" s="1" t="s">
        <v>35</v>
      </c>
      <c r="C680" s="1" t="s">
        <v>23</v>
      </c>
      <c r="D680" s="1" t="s">
        <v>6</v>
      </c>
      <c r="E680" s="3">
        <v>44019</v>
      </c>
      <c r="F680" s="3">
        <f>WORKDAY.INTL(E680,10,11,'Holiday list'!$C$2:$C$76)</f>
        <v>44030</v>
      </c>
      <c r="G680" s="1">
        <v>560608565</v>
      </c>
      <c r="H680" s="3">
        <v>44067</v>
      </c>
      <c r="I680" s="11">
        <f>NETWORKDAYS.INTL(E680,H680,11,'Holiday list'!$C$2:$C$76)</f>
        <v>36</v>
      </c>
      <c r="J680" s="1">
        <v>5387</v>
      </c>
      <c r="K680" s="1">
        <v>651.21</v>
      </c>
      <c r="L680" s="1">
        <v>524.96</v>
      </c>
      <c r="M680" s="1">
        <f t="shared" si="33"/>
        <v>3508068.27</v>
      </c>
      <c r="N680" s="1">
        <f t="shared" si="34"/>
        <v>2827959.52</v>
      </c>
      <c r="O680" s="1">
        <f t="shared" si="35"/>
        <v>680108.75</v>
      </c>
    </row>
    <row r="681" spans="1:15" ht="36" x14ac:dyDescent="0.55000000000000004">
      <c r="A681" s="1" t="s">
        <v>27</v>
      </c>
      <c r="B681" s="1" t="s">
        <v>35</v>
      </c>
      <c r="C681" s="1" t="s">
        <v>20</v>
      </c>
      <c r="D681" s="1" t="s">
        <v>7</v>
      </c>
      <c r="E681" s="3">
        <v>44164</v>
      </c>
      <c r="F681" s="3">
        <f>WORKDAY.INTL(E681,10,11,'Holiday list'!$C$2:$C$76)</f>
        <v>44177</v>
      </c>
      <c r="G681" s="1">
        <v>109228837</v>
      </c>
      <c r="H681" s="3">
        <v>44172</v>
      </c>
      <c r="I681" s="11">
        <f>NETWORKDAYS.INTL(E681,H681,11,'Holiday list'!$C$2:$C$76)</f>
        <v>6</v>
      </c>
      <c r="J681" s="1">
        <v>2095</v>
      </c>
      <c r="K681" s="1">
        <v>651.21</v>
      </c>
      <c r="L681" s="1">
        <v>524.96</v>
      </c>
      <c r="M681" s="1">
        <f t="shared" si="33"/>
        <v>1364284.9500000002</v>
      </c>
      <c r="N681" s="1">
        <f t="shared" si="34"/>
        <v>1099791.2000000002</v>
      </c>
      <c r="O681" s="1">
        <f t="shared" si="35"/>
        <v>264493.75</v>
      </c>
    </row>
    <row r="682" spans="1:15" ht="36" x14ac:dyDescent="0.55000000000000004">
      <c r="A682" s="1" t="s">
        <v>18</v>
      </c>
      <c r="B682" s="1" t="s">
        <v>30</v>
      </c>
      <c r="C682" s="1" t="s">
        <v>20</v>
      </c>
      <c r="D682" s="1" t="s">
        <v>6</v>
      </c>
      <c r="E682" s="3">
        <v>43859</v>
      </c>
      <c r="F682" s="3">
        <f>WORKDAY.INTL(E682,10,11,'Holiday list'!$C$2:$C$76)</f>
        <v>43871</v>
      </c>
      <c r="G682" s="1">
        <v>693159472</v>
      </c>
      <c r="H682" s="3">
        <v>43866</v>
      </c>
      <c r="I682" s="11">
        <f>NETWORKDAYS.INTL(E682,H682,11,'Holiday list'!$C$2:$C$76)</f>
        <v>6</v>
      </c>
      <c r="J682" s="1">
        <v>146</v>
      </c>
      <c r="K682" s="1">
        <v>109.28</v>
      </c>
      <c r="L682" s="1">
        <v>35.840000000000003</v>
      </c>
      <c r="M682" s="1">
        <f t="shared" si="33"/>
        <v>15954.880000000001</v>
      </c>
      <c r="N682" s="1">
        <f t="shared" si="34"/>
        <v>5232.6400000000003</v>
      </c>
      <c r="O682" s="1">
        <f t="shared" si="35"/>
        <v>10722.240000000002</v>
      </c>
    </row>
    <row r="683" spans="1:15" ht="36" x14ac:dyDescent="0.55000000000000004">
      <c r="A683" s="1" t="s">
        <v>25</v>
      </c>
      <c r="B683" s="1" t="s">
        <v>33</v>
      </c>
      <c r="C683" s="1" t="s">
        <v>20</v>
      </c>
      <c r="D683" s="1" t="s">
        <v>7</v>
      </c>
      <c r="E683" s="3">
        <v>44148</v>
      </c>
      <c r="F683" s="3">
        <f>WORKDAY.INTL(E683,10,11,'Holiday list'!$C$2:$C$76)</f>
        <v>44166</v>
      </c>
      <c r="G683" s="1">
        <v>860886800</v>
      </c>
      <c r="H683" s="3">
        <v>44158</v>
      </c>
      <c r="I683" s="11">
        <f>NETWORKDAYS.INTL(E683,H683,11,'Holiday list'!$C$2:$C$76)</f>
        <v>6</v>
      </c>
      <c r="J683" s="1">
        <v>4390</v>
      </c>
      <c r="K683" s="1">
        <v>152.58000000000001</v>
      </c>
      <c r="L683" s="1">
        <v>97.44</v>
      </c>
      <c r="M683" s="1">
        <f t="shared" si="33"/>
        <v>669826.20000000007</v>
      </c>
      <c r="N683" s="1">
        <f t="shared" si="34"/>
        <v>427761.6</v>
      </c>
      <c r="O683" s="1">
        <f t="shared" si="35"/>
        <v>242064.60000000009</v>
      </c>
    </row>
    <row r="684" spans="1:15" ht="36" x14ac:dyDescent="0.55000000000000004">
      <c r="A684" s="1" t="s">
        <v>29</v>
      </c>
      <c r="B684" s="1" t="s">
        <v>28</v>
      </c>
      <c r="C684" s="1" t="s">
        <v>20</v>
      </c>
      <c r="D684" s="1" t="s">
        <v>6</v>
      </c>
      <c r="E684" s="3">
        <v>43930</v>
      </c>
      <c r="F684" s="3">
        <f>WORKDAY.INTL(E684,10,11,'Holiday list'!$C$2:$C$76)</f>
        <v>43945</v>
      </c>
      <c r="G684" s="1">
        <v>131209647</v>
      </c>
      <c r="H684" s="3">
        <v>43954</v>
      </c>
      <c r="I684" s="11">
        <f>NETWORKDAYS.INTL(E684,H684,11,'Holiday list'!$C$2:$C$76)</f>
        <v>16</v>
      </c>
      <c r="J684" s="1">
        <v>6705</v>
      </c>
      <c r="K684" s="1">
        <v>9.33</v>
      </c>
      <c r="L684" s="1">
        <v>6.92</v>
      </c>
      <c r="M684" s="1">
        <f t="shared" si="33"/>
        <v>62557.65</v>
      </c>
      <c r="N684" s="1">
        <f t="shared" si="34"/>
        <v>46398.6</v>
      </c>
      <c r="O684" s="1">
        <f t="shared" si="35"/>
        <v>16159.050000000003</v>
      </c>
    </row>
    <row r="685" spans="1:15" ht="36" x14ac:dyDescent="0.55000000000000004">
      <c r="A685" s="1" t="s">
        <v>18</v>
      </c>
      <c r="B685" s="1" t="s">
        <v>35</v>
      </c>
      <c r="C685" s="1" t="s">
        <v>23</v>
      </c>
      <c r="D685" s="1" t="s">
        <v>8</v>
      </c>
      <c r="E685" s="3">
        <v>44010</v>
      </c>
      <c r="F685" s="3">
        <f>WORKDAY.INTL(E685,10,11,'Holiday list'!$C$2:$C$76)</f>
        <v>44021</v>
      </c>
      <c r="G685" s="1">
        <v>343239343</v>
      </c>
      <c r="H685" s="3">
        <v>44025</v>
      </c>
      <c r="I685" s="11">
        <f>NETWORKDAYS.INTL(E685,H685,11,'Holiday list'!$C$2:$C$76)</f>
        <v>13</v>
      </c>
      <c r="J685" s="1">
        <v>1004</v>
      </c>
      <c r="K685" s="1">
        <v>651.21</v>
      </c>
      <c r="L685" s="1">
        <v>524.96</v>
      </c>
      <c r="M685" s="1">
        <f t="shared" si="33"/>
        <v>653814.84000000008</v>
      </c>
      <c r="N685" s="1">
        <f t="shared" si="34"/>
        <v>527059.84000000008</v>
      </c>
      <c r="O685" s="1">
        <f t="shared" si="35"/>
        <v>126755</v>
      </c>
    </row>
    <row r="686" spans="1:15" ht="36" x14ac:dyDescent="0.55000000000000004">
      <c r="A686" s="1" t="s">
        <v>27</v>
      </c>
      <c r="B686" s="1" t="s">
        <v>30</v>
      </c>
      <c r="C686" s="1" t="s">
        <v>23</v>
      </c>
      <c r="D686" s="1" t="s">
        <v>8</v>
      </c>
      <c r="E686" s="3">
        <v>43990</v>
      </c>
      <c r="F686" s="3">
        <f>WORKDAY.INTL(E686,10,11,'Holiday list'!$C$2:$C$76)</f>
        <v>44001</v>
      </c>
      <c r="G686" s="1">
        <v>706399714</v>
      </c>
      <c r="H686" s="3">
        <v>44031</v>
      </c>
      <c r="I686" s="11">
        <f>NETWORKDAYS.INTL(E686,H686,11,'Holiday list'!$C$2:$C$76)</f>
        <v>35</v>
      </c>
      <c r="J686" s="1">
        <v>8228</v>
      </c>
      <c r="K686" s="1">
        <v>109.28</v>
      </c>
      <c r="L686" s="1">
        <v>35.840000000000003</v>
      </c>
      <c r="M686" s="1">
        <f t="shared" si="33"/>
        <v>899155.84</v>
      </c>
      <c r="N686" s="1">
        <f t="shared" si="34"/>
        <v>294891.52000000002</v>
      </c>
      <c r="O686" s="1">
        <f t="shared" si="35"/>
        <v>604264.31999999995</v>
      </c>
    </row>
    <row r="687" spans="1:15" ht="36" x14ac:dyDescent="0.55000000000000004">
      <c r="A687" s="1" t="s">
        <v>18</v>
      </c>
      <c r="B687" s="1" t="s">
        <v>35</v>
      </c>
      <c r="C687" s="1" t="s">
        <v>23</v>
      </c>
      <c r="D687" s="1" t="s">
        <v>5</v>
      </c>
      <c r="E687" s="3">
        <v>44066</v>
      </c>
      <c r="F687" s="3">
        <f>WORKDAY.INTL(E687,10,11,'Holiday list'!$C$2:$C$76)</f>
        <v>44078</v>
      </c>
      <c r="G687" s="1">
        <v>950427091</v>
      </c>
      <c r="H687" s="3">
        <v>44088</v>
      </c>
      <c r="I687" s="11">
        <f>NETWORKDAYS.INTL(E687,H687,11,'Holiday list'!$C$2:$C$76)</f>
        <v>18</v>
      </c>
      <c r="J687" s="1">
        <v>1352</v>
      </c>
      <c r="K687" s="1">
        <v>651.21</v>
      </c>
      <c r="L687" s="1">
        <v>524.96</v>
      </c>
      <c r="M687" s="1">
        <f t="shared" si="33"/>
        <v>880435.92</v>
      </c>
      <c r="N687" s="1">
        <f t="shared" si="34"/>
        <v>709745.92</v>
      </c>
      <c r="O687" s="1">
        <f t="shared" si="35"/>
        <v>170690</v>
      </c>
    </row>
    <row r="688" spans="1:15" ht="36" x14ac:dyDescent="0.55000000000000004">
      <c r="A688" s="1" t="s">
        <v>18</v>
      </c>
      <c r="B688" s="1" t="s">
        <v>33</v>
      </c>
      <c r="C688" s="1" t="s">
        <v>20</v>
      </c>
      <c r="D688" s="1" t="s">
        <v>8</v>
      </c>
      <c r="E688" s="3">
        <v>44176</v>
      </c>
      <c r="F688" s="3">
        <f>WORKDAY.INTL(E688,10,11,'Holiday list'!$C$2:$C$76)</f>
        <v>44193</v>
      </c>
      <c r="G688" s="1">
        <v>875370299</v>
      </c>
      <c r="H688" s="3">
        <v>44193</v>
      </c>
      <c r="I688" s="11">
        <f>NETWORKDAYS.INTL(E688,H688,11,'Holiday list'!$C$2:$C$76)</f>
        <v>10</v>
      </c>
      <c r="J688" s="1">
        <v>379</v>
      </c>
      <c r="K688" s="1">
        <v>152.58000000000001</v>
      </c>
      <c r="L688" s="1">
        <v>97.44</v>
      </c>
      <c r="M688" s="1">
        <f t="shared" si="33"/>
        <v>57827.820000000007</v>
      </c>
      <c r="N688" s="1">
        <f t="shared" si="34"/>
        <v>36929.760000000002</v>
      </c>
      <c r="O688" s="1">
        <f t="shared" si="35"/>
        <v>20898.060000000005</v>
      </c>
    </row>
    <row r="689" spans="1:15" ht="36" x14ac:dyDescent="0.55000000000000004">
      <c r="A689" s="1" t="s">
        <v>18</v>
      </c>
      <c r="B689" s="1" t="s">
        <v>30</v>
      </c>
      <c r="C689" s="1" t="s">
        <v>23</v>
      </c>
      <c r="D689" s="1" t="s">
        <v>6</v>
      </c>
      <c r="E689" s="3">
        <v>43857</v>
      </c>
      <c r="F689" s="3">
        <f>WORKDAY.INTL(E689,10,11,'Holiday list'!$C$2:$C$76)</f>
        <v>43869</v>
      </c>
      <c r="G689" s="1">
        <v>801590669</v>
      </c>
      <c r="H689" s="3">
        <v>43905</v>
      </c>
      <c r="I689" s="11">
        <f>NETWORKDAYS.INTL(E689,H689,11,'Holiday list'!$C$2:$C$76)</f>
        <v>35</v>
      </c>
      <c r="J689" s="1">
        <v>7347</v>
      </c>
      <c r="K689" s="1">
        <v>109.28</v>
      </c>
      <c r="L689" s="1">
        <v>35.840000000000003</v>
      </c>
      <c r="M689" s="1">
        <f t="shared" si="33"/>
        <v>802880.16</v>
      </c>
      <c r="N689" s="1">
        <f t="shared" si="34"/>
        <v>263316.48000000004</v>
      </c>
      <c r="O689" s="1">
        <f t="shared" si="35"/>
        <v>539563.67999999993</v>
      </c>
    </row>
    <row r="690" spans="1:15" ht="36" x14ac:dyDescent="0.55000000000000004">
      <c r="A690" s="1" t="s">
        <v>18</v>
      </c>
      <c r="B690" s="1" t="s">
        <v>37</v>
      </c>
      <c r="C690" s="1" t="s">
        <v>20</v>
      </c>
      <c r="D690" s="1" t="s">
        <v>6</v>
      </c>
      <c r="E690" s="3">
        <v>43958</v>
      </c>
      <c r="F690" s="3">
        <f>WORKDAY.INTL(E690,10,11,'Holiday list'!$C$2:$C$76)</f>
        <v>43970</v>
      </c>
      <c r="G690" s="1">
        <v>219762027</v>
      </c>
      <c r="H690" s="3">
        <v>43979</v>
      </c>
      <c r="I690" s="11">
        <f>NETWORKDAYS.INTL(E690,H690,11,'Holiday list'!$C$2:$C$76)</f>
        <v>16</v>
      </c>
      <c r="J690" s="1">
        <v>1322</v>
      </c>
      <c r="K690" s="1">
        <v>81.73</v>
      </c>
      <c r="L690" s="1">
        <v>56.67</v>
      </c>
      <c r="M690" s="1">
        <f t="shared" si="33"/>
        <v>108047.06000000001</v>
      </c>
      <c r="N690" s="1">
        <f t="shared" si="34"/>
        <v>74917.740000000005</v>
      </c>
      <c r="O690" s="1">
        <f t="shared" si="35"/>
        <v>33129.320000000007</v>
      </c>
    </row>
    <row r="691" spans="1:15" ht="36" x14ac:dyDescent="0.55000000000000004">
      <c r="A691" s="1" t="s">
        <v>32</v>
      </c>
      <c r="B691" s="1" t="s">
        <v>26</v>
      </c>
      <c r="C691" s="1" t="s">
        <v>20</v>
      </c>
      <c r="D691" s="1" t="s">
        <v>6</v>
      </c>
      <c r="E691" s="3">
        <v>44143</v>
      </c>
      <c r="F691" s="3">
        <f>WORKDAY.INTL(E691,10,11,'Holiday list'!$C$2:$C$76)</f>
        <v>44158</v>
      </c>
      <c r="G691" s="1">
        <v>940870702</v>
      </c>
      <c r="H691" s="3">
        <v>44156</v>
      </c>
      <c r="I691" s="11">
        <f>NETWORKDAYS.INTL(E691,H691,11,'Holiday list'!$C$2:$C$76)</f>
        <v>9</v>
      </c>
      <c r="J691" s="1">
        <v>3404</v>
      </c>
      <c r="K691" s="1">
        <v>205.7</v>
      </c>
      <c r="L691" s="1">
        <v>117.11</v>
      </c>
      <c r="M691" s="1">
        <f t="shared" si="33"/>
        <v>700202.79999999993</v>
      </c>
      <c r="N691" s="1">
        <f t="shared" si="34"/>
        <v>398642.44</v>
      </c>
      <c r="O691" s="1">
        <f t="shared" si="35"/>
        <v>301560.35999999993</v>
      </c>
    </row>
    <row r="692" spans="1:15" ht="36" x14ac:dyDescent="0.55000000000000004">
      <c r="A692" s="1" t="s">
        <v>31</v>
      </c>
      <c r="B692" s="1" t="s">
        <v>28</v>
      </c>
      <c r="C692" s="1" t="s">
        <v>23</v>
      </c>
      <c r="D692" s="1" t="s">
        <v>5</v>
      </c>
      <c r="E692" s="3">
        <v>43920</v>
      </c>
      <c r="F692" s="3">
        <f>WORKDAY.INTL(E692,10,11,'Holiday list'!$C$2:$C$76)</f>
        <v>43938</v>
      </c>
      <c r="G692" s="1">
        <v>346215522</v>
      </c>
      <c r="H692" s="3">
        <v>43955</v>
      </c>
      <c r="I692" s="11">
        <f>NETWORKDAYS.INTL(E692,H692,11,'Holiday list'!$C$2:$C$76)</f>
        <v>24</v>
      </c>
      <c r="J692" s="1">
        <v>1721</v>
      </c>
      <c r="K692" s="1">
        <v>9.33</v>
      </c>
      <c r="L692" s="1">
        <v>6.92</v>
      </c>
      <c r="M692" s="1">
        <f t="shared" si="33"/>
        <v>16056.93</v>
      </c>
      <c r="N692" s="1">
        <f t="shared" si="34"/>
        <v>11909.32</v>
      </c>
      <c r="O692" s="1">
        <f t="shared" si="35"/>
        <v>4147.6100000000006</v>
      </c>
    </row>
    <row r="693" spans="1:15" ht="36" x14ac:dyDescent="0.55000000000000004">
      <c r="A693" s="1" t="s">
        <v>18</v>
      </c>
      <c r="B693" s="1" t="s">
        <v>30</v>
      </c>
      <c r="C693" s="1" t="s">
        <v>20</v>
      </c>
      <c r="D693" s="1" t="s">
        <v>6</v>
      </c>
      <c r="E693" s="3">
        <v>44021</v>
      </c>
      <c r="F693" s="3">
        <f>WORKDAY.INTL(E693,10,11,'Holiday list'!$C$2:$C$76)</f>
        <v>44033</v>
      </c>
      <c r="G693" s="1">
        <v>837407815</v>
      </c>
      <c r="H693" s="3">
        <v>44032</v>
      </c>
      <c r="I693" s="11">
        <f>NETWORKDAYS.INTL(E693,H693,11,'Holiday list'!$C$2:$C$76)</f>
        <v>10</v>
      </c>
      <c r="J693" s="1">
        <v>6436</v>
      </c>
      <c r="K693" s="1">
        <v>109.28</v>
      </c>
      <c r="L693" s="1">
        <v>35.840000000000003</v>
      </c>
      <c r="M693" s="1">
        <f t="shared" si="33"/>
        <v>703326.08</v>
      </c>
      <c r="N693" s="1">
        <f t="shared" si="34"/>
        <v>230666.24000000002</v>
      </c>
      <c r="O693" s="1">
        <f t="shared" si="35"/>
        <v>472659.83999999997</v>
      </c>
    </row>
    <row r="694" spans="1:15" ht="36" x14ac:dyDescent="0.55000000000000004">
      <c r="A694" s="1" t="s">
        <v>18</v>
      </c>
      <c r="B694" s="1" t="s">
        <v>38</v>
      </c>
      <c r="C694" s="1" t="s">
        <v>23</v>
      </c>
      <c r="D694" s="1" t="s">
        <v>7</v>
      </c>
      <c r="E694" s="3">
        <v>44027</v>
      </c>
      <c r="F694" s="3">
        <f>WORKDAY.INTL(E694,10,11,'Holiday list'!$C$2:$C$76)</f>
        <v>44039</v>
      </c>
      <c r="G694" s="1">
        <v>386371409</v>
      </c>
      <c r="H694" s="3">
        <v>44031</v>
      </c>
      <c r="I694" s="11">
        <f>NETWORKDAYS.INTL(E694,H694,11,'Holiday list'!$C$2:$C$76)</f>
        <v>4</v>
      </c>
      <c r="J694" s="1">
        <v>4741</v>
      </c>
      <c r="K694" s="1">
        <v>421.89</v>
      </c>
      <c r="L694" s="1">
        <v>364.69</v>
      </c>
      <c r="M694" s="1">
        <f t="shared" si="33"/>
        <v>2000180.49</v>
      </c>
      <c r="N694" s="1">
        <f t="shared" si="34"/>
        <v>1728995.29</v>
      </c>
      <c r="O694" s="1">
        <f t="shared" si="35"/>
        <v>271185.19999999995</v>
      </c>
    </row>
    <row r="695" spans="1:15" ht="36" x14ac:dyDescent="0.55000000000000004">
      <c r="A695" s="1" t="s">
        <v>32</v>
      </c>
      <c r="B695" s="1" t="s">
        <v>36</v>
      </c>
      <c r="C695" s="1" t="s">
        <v>20</v>
      </c>
      <c r="D695" s="1" t="s">
        <v>8</v>
      </c>
      <c r="E695" s="3">
        <v>44118</v>
      </c>
      <c r="F695" s="3">
        <f>WORKDAY.INTL(E695,10,11,'Holiday list'!$C$2:$C$76)</f>
        <v>44137</v>
      </c>
      <c r="G695" s="1">
        <v>185342633</v>
      </c>
      <c r="H695" s="3">
        <v>44159</v>
      </c>
      <c r="I695" s="11">
        <f>NETWORKDAYS.INTL(E695,H695,11,'Holiday list'!$C$2:$C$76)</f>
        <v>25</v>
      </c>
      <c r="J695" s="1">
        <v>5859</v>
      </c>
      <c r="K695" s="1">
        <v>47.45</v>
      </c>
      <c r="L695" s="1">
        <v>31.79</v>
      </c>
      <c r="M695" s="1">
        <f t="shared" si="33"/>
        <v>278009.55</v>
      </c>
      <c r="N695" s="1">
        <f t="shared" si="34"/>
        <v>186257.61</v>
      </c>
      <c r="O695" s="1">
        <f t="shared" si="35"/>
        <v>91751.94</v>
      </c>
    </row>
    <row r="696" spans="1:15" ht="36" x14ac:dyDescent="0.55000000000000004">
      <c r="A696" s="1" t="s">
        <v>18</v>
      </c>
      <c r="B696" s="1" t="s">
        <v>33</v>
      </c>
      <c r="C696" s="1" t="s">
        <v>20</v>
      </c>
      <c r="D696" s="1" t="s">
        <v>6</v>
      </c>
      <c r="E696" s="3">
        <v>43843</v>
      </c>
      <c r="F696" s="3">
        <f>WORKDAY.INTL(E696,10,11,'Holiday list'!$C$2:$C$76)</f>
        <v>43858</v>
      </c>
      <c r="G696" s="1">
        <v>596870315</v>
      </c>
      <c r="H696" s="3">
        <v>43879</v>
      </c>
      <c r="I696" s="11">
        <f>NETWORKDAYS.INTL(E696,H696,11,'Holiday list'!$C$2:$C$76)</f>
        <v>26</v>
      </c>
      <c r="J696" s="1">
        <v>6045</v>
      </c>
      <c r="K696" s="1">
        <v>152.58000000000001</v>
      </c>
      <c r="L696" s="1">
        <v>97.44</v>
      </c>
      <c r="M696" s="1">
        <f t="shared" si="33"/>
        <v>922346.10000000009</v>
      </c>
      <c r="N696" s="1">
        <f t="shared" si="34"/>
        <v>589024.79999999993</v>
      </c>
      <c r="O696" s="1">
        <f t="shared" si="35"/>
        <v>333321.30000000016</v>
      </c>
    </row>
    <row r="697" spans="1:15" ht="36" x14ac:dyDescent="0.55000000000000004">
      <c r="A697" s="1" t="s">
        <v>32</v>
      </c>
      <c r="B697" s="1" t="s">
        <v>37</v>
      </c>
      <c r="C697" s="1" t="s">
        <v>23</v>
      </c>
      <c r="D697" s="1" t="s">
        <v>6</v>
      </c>
      <c r="E697" s="3">
        <v>43937</v>
      </c>
      <c r="F697" s="3">
        <f>WORKDAY.INTL(E697,10,11,'Holiday list'!$C$2:$C$76)</f>
        <v>43949</v>
      </c>
      <c r="G697" s="1">
        <v>559352862</v>
      </c>
      <c r="H697" s="3">
        <v>43986</v>
      </c>
      <c r="I697" s="11">
        <f>NETWORKDAYS.INTL(E697,H697,11,'Holiday list'!$C$2:$C$76)</f>
        <v>39</v>
      </c>
      <c r="J697" s="1">
        <v>3797</v>
      </c>
      <c r="K697" s="1">
        <v>81.73</v>
      </c>
      <c r="L697" s="1">
        <v>56.67</v>
      </c>
      <c r="M697" s="1">
        <f t="shared" si="33"/>
        <v>310328.81</v>
      </c>
      <c r="N697" s="1">
        <f t="shared" si="34"/>
        <v>215175.99000000002</v>
      </c>
      <c r="O697" s="1">
        <f t="shared" si="35"/>
        <v>95152.819999999978</v>
      </c>
    </row>
    <row r="698" spans="1:15" ht="36" x14ac:dyDescent="0.55000000000000004">
      <c r="A698" s="1" t="s">
        <v>29</v>
      </c>
      <c r="B698" s="1" t="s">
        <v>19</v>
      </c>
      <c r="C698" s="1" t="s">
        <v>20</v>
      </c>
      <c r="D698" s="1" t="s">
        <v>6</v>
      </c>
      <c r="E698" s="3">
        <v>43888</v>
      </c>
      <c r="F698" s="3">
        <f>WORKDAY.INTL(E698,10,11,'Holiday list'!$C$2:$C$76)</f>
        <v>43902</v>
      </c>
      <c r="G698" s="1">
        <v>736967885</v>
      </c>
      <c r="H698" s="3">
        <v>43902</v>
      </c>
      <c r="I698" s="11">
        <f>NETWORKDAYS.INTL(E698,H698,11,'Holiday list'!$C$2:$C$76)</f>
        <v>11</v>
      </c>
      <c r="J698" s="1">
        <v>4029</v>
      </c>
      <c r="K698" s="1">
        <v>437.2</v>
      </c>
      <c r="L698" s="1">
        <v>263.33</v>
      </c>
      <c r="M698" s="1">
        <f t="shared" si="33"/>
        <v>1761478.8</v>
      </c>
      <c r="N698" s="1">
        <f t="shared" si="34"/>
        <v>1060956.5699999998</v>
      </c>
      <c r="O698" s="1">
        <f t="shared" si="35"/>
        <v>700522.23000000021</v>
      </c>
    </row>
    <row r="699" spans="1:15" ht="36" x14ac:dyDescent="0.55000000000000004">
      <c r="A699" s="1" t="s">
        <v>29</v>
      </c>
      <c r="B699" s="1" t="s">
        <v>30</v>
      </c>
      <c r="C699" s="1" t="s">
        <v>20</v>
      </c>
      <c r="D699" s="1" t="s">
        <v>6</v>
      </c>
      <c r="E699" s="3">
        <v>43844</v>
      </c>
      <c r="F699" s="3">
        <f>WORKDAY.INTL(E699,10,11,'Holiday list'!$C$2:$C$76)</f>
        <v>43858</v>
      </c>
      <c r="G699" s="1">
        <v>980459678</v>
      </c>
      <c r="H699" s="3">
        <v>43870</v>
      </c>
      <c r="I699" s="11">
        <f>NETWORKDAYS.INTL(E699,H699,11,'Holiday list'!$C$2:$C$76)</f>
        <v>19</v>
      </c>
      <c r="J699" s="1">
        <v>8661</v>
      </c>
      <c r="K699" s="1">
        <v>109.28</v>
      </c>
      <c r="L699" s="1">
        <v>35.840000000000003</v>
      </c>
      <c r="M699" s="1">
        <f t="shared" si="33"/>
        <v>946474.08</v>
      </c>
      <c r="N699" s="1">
        <f t="shared" si="34"/>
        <v>310410.24000000005</v>
      </c>
      <c r="O699" s="1">
        <f t="shared" si="35"/>
        <v>636063.83999999985</v>
      </c>
    </row>
    <row r="700" spans="1:15" ht="36" x14ac:dyDescent="0.55000000000000004">
      <c r="A700" s="1" t="s">
        <v>31</v>
      </c>
      <c r="B700" s="1" t="s">
        <v>22</v>
      </c>
      <c r="C700" s="1" t="s">
        <v>20</v>
      </c>
      <c r="D700" s="1" t="s">
        <v>6</v>
      </c>
      <c r="E700" s="3">
        <v>44151</v>
      </c>
      <c r="F700" s="3">
        <f>WORKDAY.INTL(E700,10,11,'Holiday list'!$C$2:$C$76)</f>
        <v>44166</v>
      </c>
      <c r="G700" s="1">
        <v>653939568</v>
      </c>
      <c r="H700" s="3">
        <v>44171</v>
      </c>
      <c r="I700" s="11">
        <f>NETWORKDAYS.INTL(E700,H700,11,'Holiday list'!$C$2:$C$76)</f>
        <v>14</v>
      </c>
      <c r="J700" s="1">
        <v>4105</v>
      </c>
      <c r="K700" s="1">
        <v>154.06</v>
      </c>
      <c r="L700" s="1">
        <v>90.93</v>
      </c>
      <c r="M700" s="1">
        <f t="shared" si="33"/>
        <v>632416.30000000005</v>
      </c>
      <c r="N700" s="1">
        <f t="shared" si="34"/>
        <v>373267.65</v>
      </c>
      <c r="O700" s="1">
        <f t="shared" si="35"/>
        <v>259148.65000000002</v>
      </c>
    </row>
    <row r="701" spans="1:15" ht="36" x14ac:dyDescent="0.55000000000000004">
      <c r="A701" s="1" t="s">
        <v>32</v>
      </c>
      <c r="B701" s="1" t="s">
        <v>19</v>
      </c>
      <c r="C701" s="1" t="s">
        <v>23</v>
      </c>
      <c r="D701" s="1" t="s">
        <v>8</v>
      </c>
      <c r="E701" s="3">
        <v>43847</v>
      </c>
      <c r="F701" s="3">
        <f>WORKDAY.INTL(E701,10,11,'Holiday list'!$C$2:$C$76)</f>
        <v>43861</v>
      </c>
      <c r="G701" s="1">
        <v>991831386</v>
      </c>
      <c r="H701" s="3">
        <v>43859</v>
      </c>
      <c r="I701" s="11">
        <f>NETWORKDAYS.INTL(E701,H701,11,'Holiday list'!$C$2:$C$76)</f>
        <v>9</v>
      </c>
      <c r="J701" s="1">
        <v>3803</v>
      </c>
      <c r="K701" s="1">
        <v>437.2</v>
      </c>
      <c r="L701" s="1">
        <v>263.33</v>
      </c>
      <c r="M701" s="1">
        <f t="shared" si="33"/>
        <v>1662671.5999999999</v>
      </c>
      <c r="N701" s="1">
        <f t="shared" si="34"/>
        <v>1001443.99</v>
      </c>
      <c r="O701" s="1">
        <f t="shared" si="35"/>
        <v>661227.60999999987</v>
      </c>
    </row>
    <row r="702" spans="1:15" ht="36" x14ac:dyDescent="0.55000000000000004">
      <c r="A702" s="1" t="s">
        <v>32</v>
      </c>
      <c r="B702" s="1" t="s">
        <v>26</v>
      </c>
      <c r="C702" s="1" t="s">
        <v>23</v>
      </c>
      <c r="D702" s="1" t="s">
        <v>7</v>
      </c>
      <c r="E702" s="3">
        <v>43980</v>
      </c>
      <c r="F702" s="3">
        <f>WORKDAY.INTL(E702,10,11,'Holiday list'!$C$2:$C$76)</f>
        <v>43992</v>
      </c>
      <c r="G702" s="1">
        <v>148871457</v>
      </c>
      <c r="H702" s="3">
        <v>44018</v>
      </c>
      <c r="I702" s="11">
        <f>NETWORKDAYS.INTL(E702,H702,11,'Holiday list'!$C$2:$C$76)</f>
        <v>32</v>
      </c>
      <c r="J702" s="1">
        <v>3227</v>
      </c>
      <c r="K702" s="1">
        <v>205.7</v>
      </c>
      <c r="L702" s="1">
        <v>117.11</v>
      </c>
      <c r="M702" s="1">
        <f t="shared" si="33"/>
        <v>663793.89999999991</v>
      </c>
      <c r="N702" s="1">
        <f t="shared" si="34"/>
        <v>377913.97</v>
      </c>
      <c r="O702" s="1">
        <f t="shared" si="35"/>
        <v>285879.92999999993</v>
      </c>
    </row>
    <row r="703" spans="1:15" ht="36" x14ac:dyDescent="0.55000000000000004">
      <c r="A703" s="1" t="s">
        <v>29</v>
      </c>
      <c r="B703" s="1" t="s">
        <v>28</v>
      </c>
      <c r="C703" s="1" t="s">
        <v>23</v>
      </c>
      <c r="D703" s="1" t="s">
        <v>8</v>
      </c>
      <c r="E703" s="3">
        <v>43871</v>
      </c>
      <c r="F703" s="3">
        <f>WORKDAY.INTL(E703,10,11,'Holiday list'!$C$2:$C$76)</f>
        <v>43887</v>
      </c>
      <c r="G703" s="1">
        <v>850108611</v>
      </c>
      <c r="H703" s="3">
        <v>43886</v>
      </c>
      <c r="I703" s="11">
        <f>NETWORKDAYS.INTL(E703,H703,11,'Holiday list'!$C$2:$C$76)</f>
        <v>10</v>
      </c>
      <c r="J703" s="1">
        <v>4884</v>
      </c>
      <c r="K703" s="1">
        <v>9.33</v>
      </c>
      <c r="L703" s="1">
        <v>6.92</v>
      </c>
      <c r="M703" s="1">
        <f t="shared" si="33"/>
        <v>45567.72</v>
      </c>
      <c r="N703" s="1">
        <f t="shared" si="34"/>
        <v>33797.279999999999</v>
      </c>
      <c r="O703" s="1">
        <f t="shared" si="35"/>
        <v>11770.440000000002</v>
      </c>
    </row>
    <row r="704" spans="1:15" ht="36" x14ac:dyDescent="0.55000000000000004">
      <c r="A704" s="1" t="s">
        <v>31</v>
      </c>
      <c r="B704" s="1" t="s">
        <v>35</v>
      </c>
      <c r="C704" s="1" t="s">
        <v>20</v>
      </c>
      <c r="D704" s="1" t="s">
        <v>8</v>
      </c>
      <c r="E704" s="3">
        <v>44175</v>
      </c>
      <c r="F704" s="3">
        <f>WORKDAY.INTL(E704,10,11,'Holiday list'!$C$2:$C$76)</f>
        <v>44193</v>
      </c>
      <c r="G704" s="1">
        <v>136931979</v>
      </c>
      <c r="H704" s="3">
        <v>44178</v>
      </c>
      <c r="I704" s="11">
        <f>NETWORKDAYS.INTL(E704,H704,11,'Holiday list'!$C$2:$C$76)</f>
        <v>2</v>
      </c>
      <c r="J704" s="1">
        <v>70</v>
      </c>
      <c r="K704" s="1">
        <v>651.21</v>
      </c>
      <c r="L704" s="1">
        <v>524.96</v>
      </c>
      <c r="M704" s="1">
        <f t="shared" si="33"/>
        <v>45584.700000000004</v>
      </c>
      <c r="N704" s="1">
        <f t="shared" si="34"/>
        <v>36747.200000000004</v>
      </c>
      <c r="O704" s="1">
        <f t="shared" si="35"/>
        <v>8837.5</v>
      </c>
    </row>
    <row r="705" spans="1:15" ht="36" x14ac:dyDescent="0.55000000000000004">
      <c r="A705" s="1" t="s">
        <v>27</v>
      </c>
      <c r="B705" s="1" t="s">
        <v>36</v>
      </c>
      <c r="C705" s="1" t="s">
        <v>20</v>
      </c>
      <c r="D705" s="1" t="s">
        <v>7</v>
      </c>
      <c r="E705" s="3">
        <v>44078</v>
      </c>
      <c r="F705" s="3">
        <f>WORKDAY.INTL(E705,10,11,'Holiday list'!$C$2:$C$76)</f>
        <v>44090</v>
      </c>
      <c r="G705" s="1">
        <v>474178349</v>
      </c>
      <c r="H705" s="3">
        <v>44100</v>
      </c>
      <c r="I705" s="11">
        <f>NETWORKDAYS.INTL(E705,H705,11,'Holiday list'!$C$2:$C$76)</f>
        <v>19</v>
      </c>
      <c r="J705" s="1">
        <v>8766</v>
      </c>
      <c r="K705" s="1">
        <v>47.45</v>
      </c>
      <c r="L705" s="1">
        <v>31.79</v>
      </c>
      <c r="M705" s="1">
        <f t="shared" si="33"/>
        <v>415946.7</v>
      </c>
      <c r="N705" s="1">
        <f t="shared" si="34"/>
        <v>278671.14</v>
      </c>
      <c r="O705" s="1">
        <f t="shared" si="35"/>
        <v>137275.56</v>
      </c>
    </row>
    <row r="706" spans="1:15" ht="36" x14ac:dyDescent="0.55000000000000004">
      <c r="A706" s="1" t="s">
        <v>27</v>
      </c>
      <c r="B706" s="1" t="s">
        <v>37</v>
      </c>
      <c r="C706" s="1" t="s">
        <v>20</v>
      </c>
      <c r="D706" s="1" t="s">
        <v>7</v>
      </c>
      <c r="E706" s="3">
        <v>44031</v>
      </c>
      <c r="F706" s="3">
        <f>WORKDAY.INTL(E706,10,11,'Holiday list'!$C$2:$C$76)</f>
        <v>44042</v>
      </c>
      <c r="G706" s="1">
        <v>458942115</v>
      </c>
      <c r="H706" s="3">
        <v>44041</v>
      </c>
      <c r="I706" s="11">
        <f>NETWORKDAYS.INTL(E706,H706,11,'Holiday list'!$C$2:$C$76)</f>
        <v>9</v>
      </c>
      <c r="J706" s="1">
        <v>25</v>
      </c>
      <c r="K706" s="1">
        <v>81.73</v>
      </c>
      <c r="L706" s="1">
        <v>56.67</v>
      </c>
      <c r="M706" s="1">
        <f t="shared" si="33"/>
        <v>2043.25</v>
      </c>
      <c r="N706" s="1">
        <f t="shared" si="34"/>
        <v>1416.75</v>
      </c>
      <c r="O706" s="1">
        <f t="shared" si="35"/>
        <v>626.5</v>
      </c>
    </row>
    <row r="707" spans="1:15" ht="36" x14ac:dyDescent="0.55000000000000004">
      <c r="A707" s="1" t="s">
        <v>31</v>
      </c>
      <c r="B707" s="1" t="s">
        <v>36</v>
      </c>
      <c r="C707" s="1" t="s">
        <v>20</v>
      </c>
      <c r="D707" s="1" t="s">
        <v>6</v>
      </c>
      <c r="E707" s="3">
        <v>43839</v>
      </c>
      <c r="F707" s="3">
        <f>WORKDAY.INTL(E707,10,11,'Holiday list'!$C$2:$C$76)</f>
        <v>43853</v>
      </c>
      <c r="G707" s="1">
        <v>917834603</v>
      </c>
      <c r="H707" s="3">
        <v>43843</v>
      </c>
      <c r="I707" s="11">
        <f>NETWORKDAYS.INTL(E707,H707,11,'Holiday list'!$C$2:$C$76)</f>
        <v>4</v>
      </c>
      <c r="J707" s="1">
        <v>6510</v>
      </c>
      <c r="K707" s="1">
        <v>47.45</v>
      </c>
      <c r="L707" s="1">
        <v>31.79</v>
      </c>
      <c r="M707" s="1">
        <f t="shared" si="33"/>
        <v>308899.5</v>
      </c>
      <c r="N707" s="1">
        <f t="shared" si="34"/>
        <v>206952.9</v>
      </c>
      <c r="O707" s="1">
        <f t="shared" si="35"/>
        <v>101946.6</v>
      </c>
    </row>
    <row r="708" spans="1:15" ht="36" x14ac:dyDescent="0.55000000000000004">
      <c r="A708" s="1" t="s">
        <v>29</v>
      </c>
      <c r="B708" s="1" t="s">
        <v>37</v>
      </c>
      <c r="C708" s="1" t="s">
        <v>20</v>
      </c>
      <c r="D708" s="1" t="s">
        <v>8</v>
      </c>
      <c r="E708" s="3">
        <v>44140</v>
      </c>
      <c r="F708" s="3">
        <f>WORKDAY.INTL(E708,10,11,'Holiday list'!$C$2:$C$76)</f>
        <v>44154</v>
      </c>
      <c r="G708" s="1">
        <v>947779643</v>
      </c>
      <c r="H708" s="3">
        <v>44170</v>
      </c>
      <c r="I708" s="11">
        <f>NETWORKDAYS.INTL(E708,H708,11,'Holiday list'!$C$2:$C$76)</f>
        <v>22</v>
      </c>
      <c r="J708" s="1">
        <v>7913</v>
      </c>
      <c r="K708" s="1">
        <v>81.73</v>
      </c>
      <c r="L708" s="1">
        <v>56.67</v>
      </c>
      <c r="M708" s="1">
        <f t="shared" si="33"/>
        <v>646729.49</v>
      </c>
      <c r="N708" s="1">
        <f t="shared" si="34"/>
        <v>448429.71</v>
      </c>
      <c r="O708" s="1">
        <f t="shared" si="35"/>
        <v>198299.77999999997</v>
      </c>
    </row>
    <row r="709" spans="1:15" ht="36" x14ac:dyDescent="0.55000000000000004">
      <c r="A709" s="1" t="s">
        <v>29</v>
      </c>
      <c r="B709" s="1" t="s">
        <v>30</v>
      </c>
      <c r="C709" s="1" t="s">
        <v>23</v>
      </c>
      <c r="D709" s="1" t="s">
        <v>7</v>
      </c>
      <c r="E709" s="3">
        <v>44135</v>
      </c>
      <c r="F709" s="3">
        <f>WORKDAY.INTL(E709,10,11,'Holiday list'!$C$2:$C$76)</f>
        <v>44148</v>
      </c>
      <c r="G709" s="1">
        <v>166013562</v>
      </c>
      <c r="H709" s="3">
        <v>44161</v>
      </c>
      <c r="I709" s="11">
        <f>NETWORKDAYS.INTL(E709,H709,11,'Holiday list'!$C$2:$C$76)</f>
        <v>17</v>
      </c>
      <c r="J709" s="1">
        <v>5957</v>
      </c>
      <c r="K709" s="1">
        <v>109.28</v>
      </c>
      <c r="L709" s="1">
        <v>35.840000000000003</v>
      </c>
      <c r="M709" s="1">
        <f t="shared" si="33"/>
        <v>650980.96</v>
      </c>
      <c r="N709" s="1">
        <f t="shared" si="34"/>
        <v>213498.88000000003</v>
      </c>
      <c r="O709" s="1">
        <f t="shared" si="35"/>
        <v>437482.07999999996</v>
      </c>
    </row>
    <row r="710" spans="1:15" ht="36" x14ac:dyDescent="0.55000000000000004">
      <c r="A710" s="1" t="s">
        <v>27</v>
      </c>
      <c r="B710" s="1" t="s">
        <v>36</v>
      </c>
      <c r="C710" s="1" t="s">
        <v>23</v>
      </c>
      <c r="D710" s="1" t="s">
        <v>7</v>
      </c>
      <c r="E710" s="3">
        <v>43855</v>
      </c>
      <c r="F710" s="3">
        <f>WORKDAY.INTL(E710,10,11,'Holiday list'!$C$2:$C$76)</f>
        <v>43868</v>
      </c>
      <c r="G710" s="1">
        <v>960085189</v>
      </c>
      <c r="H710" s="3">
        <v>43874</v>
      </c>
      <c r="I710" s="11">
        <f>NETWORKDAYS.INTL(E710,H710,11,'Holiday list'!$C$2:$C$76)</f>
        <v>15</v>
      </c>
      <c r="J710" s="1">
        <v>9397</v>
      </c>
      <c r="K710" s="1">
        <v>47.45</v>
      </c>
      <c r="L710" s="1">
        <v>31.79</v>
      </c>
      <c r="M710" s="1">
        <f t="shared" si="33"/>
        <v>445887.65</v>
      </c>
      <c r="N710" s="1">
        <f t="shared" si="34"/>
        <v>298730.63</v>
      </c>
      <c r="O710" s="1">
        <f t="shared" si="35"/>
        <v>147157.02000000002</v>
      </c>
    </row>
    <row r="711" spans="1:15" ht="36" x14ac:dyDescent="0.55000000000000004">
      <c r="A711" s="1" t="s">
        <v>29</v>
      </c>
      <c r="B711" s="1" t="s">
        <v>19</v>
      </c>
      <c r="C711" s="1" t="s">
        <v>20</v>
      </c>
      <c r="D711" s="1" t="s">
        <v>6</v>
      </c>
      <c r="E711" s="3">
        <v>44143</v>
      </c>
      <c r="F711" s="3">
        <f>WORKDAY.INTL(E711,10,11,'Holiday list'!$C$2:$C$76)</f>
        <v>44158</v>
      </c>
      <c r="G711" s="1">
        <v>837855851</v>
      </c>
      <c r="H711" s="3">
        <v>44143</v>
      </c>
      <c r="I711" s="11">
        <f>NETWORKDAYS.INTL(E711,H711,11,'Holiday list'!$C$2:$C$76)</f>
        <v>0</v>
      </c>
      <c r="J711" s="1">
        <v>9020</v>
      </c>
      <c r="K711" s="1">
        <v>437.2</v>
      </c>
      <c r="L711" s="1">
        <v>263.33</v>
      </c>
      <c r="M711" s="1">
        <f t="shared" si="33"/>
        <v>3943544</v>
      </c>
      <c r="N711" s="1">
        <f t="shared" si="34"/>
        <v>2375236.5999999996</v>
      </c>
      <c r="O711" s="1">
        <f t="shared" si="35"/>
        <v>1568307.4000000004</v>
      </c>
    </row>
    <row r="712" spans="1:15" ht="36" x14ac:dyDescent="0.55000000000000004">
      <c r="A712" s="1" t="s">
        <v>21</v>
      </c>
      <c r="B712" s="1" t="s">
        <v>33</v>
      </c>
      <c r="C712" s="1" t="s">
        <v>20</v>
      </c>
      <c r="D712" s="1" t="s">
        <v>7</v>
      </c>
      <c r="E712" s="3">
        <v>44006</v>
      </c>
      <c r="F712" s="3">
        <f>WORKDAY.INTL(E712,10,11,'Holiday list'!$C$2:$C$76)</f>
        <v>44018</v>
      </c>
      <c r="G712" s="1">
        <v>977499377</v>
      </c>
      <c r="H712" s="3">
        <v>44055</v>
      </c>
      <c r="I712" s="11">
        <f>NETWORKDAYS.INTL(E712,H712,11,'Holiday list'!$C$2:$C$76)</f>
        <v>39</v>
      </c>
      <c r="J712" s="1">
        <v>2643</v>
      </c>
      <c r="K712" s="1">
        <v>152.58000000000001</v>
      </c>
      <c r="L712" s="1">
        <v>97.44</v>
      </c>
      <c r="M712" s="1">
        <f t="shared" si="33"/>
        <v>403268.94000000006</v>
      </c>
      <c r="N712" s="1">
        <f t="shared" si="34"/>
        <v>257533.91999999998</v>
      </c>
      <c r="O712" s="1">
        <f t="shared" si="35"/>
        <v>145735.02000000008</v>
      </c>
    </row>
    <row r="713" spans="1:15" ht="36" x14ac:dyDescent="0.55000000000000004">
      <c r="A713" s="1" t="s">
        <v>18</v>
      </c>
      <c r="B713" s="1" t="s">
        <v>36</v>
      </c>
      <c r="C713" s="1" t="s">
        <v>23</v>
      </c>
      <c r="D713" s="1" t="s">
        <v>7</v>
      </c>
      <c r="E713" s="3">
        <v>43888</v>
      </c>
      <c r="F713" s="3">
        <f>WORKDAY.INTL(E713,10,11,'Holiday list'!$C$2:$C$76)</f>
        <v>43902</v>
      </c>
      <c r="G713" s="1">
        <v>377502095</v>
      </c>
      <c r="H713" s="3">
        <v>43893</v>
      </c>
      <c r="I713" s="11">
        <f>NETWORKDAYS.INTL(E713,H713,11,'Holiday list'!$C$2:$C$76)</f>
        <v>5</v>
      </c>
      <c r="J713" s="1">
        <v>114</v>
      </c>
      <c r="K713" s="1">
        <v>47.45</v>
      </c>
      <c r="L713" s="1">
        <v>31.79</v>
      </c>
      <c r="M713" s="1">
        <f t="shared" si="33"/>
        <v>5409.3</v>
      </c>
      <c r="N713" s="1">
        <f t="shared" si="34"/>
        <v>3624.06</v>
      </c>
      <c r="O713" s="1">
        <f t="shared" si="35"/>
        <v>1785.2400000000002</v>
      </c>
    </row>
    <row r="714" spans="1:15" ht="36" x14ac:dyDescent="0.55000000000000004">
      <c r="A714" s="1" t="s">
        <v>25</v>
      </c>
      <c r="B714" s="1" t="s">
        <v>38</v>
      </c>
      <c r="C714" s="1" t="s">
        <v>20</v>
      </c>
      <c r="D714" s="1" t="s">
        <v>8</v>
      </c>
      <c r="E714" s="3">
        <v>43866</v>
      </c>
      <c r="F714" s="3">
        <f>WORKDAY.INTL(E714,10,11,'Holiday list'!$C$2:$C$76)</f>
        <v>43881</v>
      </c>
      <c r="G714" s="1">
        <v>806662833</v>
      </c>
      <c r="H714" s="3">
        <v>43917</v>
      </c>
      <c r="I714" s="11">
        <f>NETWORKDAYS.INTL(E714,H714,11,'Holiday list'!$C$2:$C$76)</f>
        <v>37</v>
      </c>
      <c r="J714" s="1">
        <v>8313</v>
      </c>
      <c r="K714" s="1">
        <v>421.89</v>
      </c>
      <c r="L714" s="1">
        <v>364.69</v>
      </c>
      <c r="M714" s="1">
        <f t="shared" si="33"/>
        <v>3507171.57</v>
      </c>
      <c r="N714" s="1">
        <f t="shared" si="34"/>
        <v>3031667.97</v>
      </c>
      <c r="O714" s="1">
        <f t="shared" si="35"/>
        <v>475503.59999999963</v>
      </c>
    </row>
    <row r="715" spans="1:15" ht="36" x14ac:dyDescent="0.55000000000000004">
      <c r="A715" s="1" t="s">
        <v>31</v>
      </c>
      <c r="B715" s="1" t="s">
        <v>22</v>
      </c>
      <c r="C715" s="1" t="s">
        <v>23</v>
      </c>
      <c r="D715" s="1" t="s">
        <v>8</v>
      </c>
      <c r="E715" s="3">
        <v>43936</v>
      </c>
      <c r="F715" s="3">
        <f>WORKDAY.INTL(E715,10,11,'Holiday list'!$C$2:$C$76)</f>
        <v>43948</v>
      </c>
      <c r="G715" s="1">
        <v>954092919</v>
      </c>
      <c r="H715" s="3">
        <v>43962</v>
      </c>
      <c r="I715" s="11">
        <f>NETWORKDAYS.INTL(E715,H715,11,'Holiday list'!$C$2:$C$76)</f>
        <v>21</v>
      </c>
      <c r="J715" s="1">
        <v>6152</v>
      </c>
      <c r="K715" s="1">
        <v>154.06</v>
      </c>
      <c r="L715" s="1">
        <v>90.93</v>
      </c>
      <c r="M715" s="1">
        <f t="shared" si="33"/>
        <v>947777.12</v>
      </c>
      <c r="N715" s="1">
        <f t="shared" si="34"/>
        <v>559401.36</v>
      </c>
      <c r="O715" s="1">
        <f t="shared" si="35"/>
        <v>388375.76</v>
      </c>
    </row>
    <row r="716" spans="1:15" ht="36" x14ac:dyDescent="0.55000000000000004">
      <c r="A716" s="1" t="s">
        <v>31</v>
      </c>
      <c r="B716" s="1" t="s">
        <v>38</v>
      </c>
      <c r="C716" s="1" t="s">
        <v>23</v>
      </c>
      <c r="D716" s="1" t="s">
        <v>7</v>
      </c>
      <c r="E716" s="3">
        <v>43930</v>
      </c>
      <c r="F716" s="3">
        <f>WORKDAY.INTL(E716,10,11,'Holiday list'!$C$2:$C$76)</f>
        <v>43945</v>
      </c>
      <c r="G716" s="1">
        <v>479216182</v>
      </c>
      <c r="H716" s="3">
        <v>43947</v>
      </c>
      <c r="I716" s="11">
        <f>NETWORKDAYS.INTL(E716,H716,11,'Holiday list'!$C$2:$C$76)</f>
        <v>11</v>
      </c>
      <c r="J716" s="1">
        <v>9572</v>
      </c>
      <c r="K716" s="1">
        <v>421.89</v>
      </c>
      <c r="L716" s="1">
        <v>364.69</v>
      </c>
      <c r="M716" s="1">
        <f t="shared" si="33"/>
        <v>4038331.08</v>
      </c>
      <c r="N716" s="1">
        <f t="shared" si="34"/>
        <v>3490812.68</v>
      </c>
      <c r="O716" s="1">
        <f t="shared" si="35"/>
        <v>547518.39999999991</v>
      </c>
    </row>
    <row r="717" spans="1:15" ht="36" x14ac:dyDescent="0.55000000000000004">
      <c r="A717" s="1" t="s">
        <v>27</v>
      </c>
      <c r="B717" s="1" t="s">
        <v>37</v>
      </c>
      <c r="C717" s="1" t="s">
        <v>23</v>
      </c>
      <c r="D717" s="1" t="s">
        <v>8</v>
      </c>
      <c r="E717" s="3">
        <v>44178</v>
      </c>
      <c r="F717" s="3">
        <f>WORKDAY.INTL(E717,10,11,'Holiday list'!$C$2:$C$76)</f>
        <v>44194</v>
      </c>
      <c r="G717" s="1">
        <v>461768949</v>
      </c>
      <c r="H717" s="3">
        <v>44195</v>
      </c>
      <c r="I717" s="11">
        <f>NETWORKDAYS.INTL(E717,H717,11,'Holiday list'!$C$2:$C$76)</f>
        <v>11</v>
      </c>
      <c r="J717" s="1">
        <v>6548</v>
      </c>
      <c r="K717" s="1">
        <v>81.73</v>
      </c>
      <c r="L717" s="1">
        <v>56.67</v>
      </c>
      <c r="M717" s="1">
        <f t="shared" si="33"/>
        <v>535168.04</v>
      </c>
      <c r="N717" s="1">
        <f t="shared" si="34"/>
        <v>371075.16000000003</v>
      </c>
      <c r="O717" s="1">
        <f t="shared" si="35"/>
        <v>164092.88</v>
      </c>
    </row>
    <row r="718" spans="1:15" ht="36" x14ac:dyDescent="0.55000000000000004">
      <c r="A718" s="1" t="s">
        <v>25</v>
      </c>
      <c r="B718" s="1" t="s">
        <v>38</v>
      </c>
      <c r="C718" s="1" t="s">
        <v>23</v>
      </c>
      <c r="D718" s="1" t="s">
        <v>6</v>
      </c>
      <c r="E718" s="3">
        <v>43964</v>
      </c>
      <c r="F718" s="3">
        <f>WORKDAY.INTL(E718,10,11,'Holiday list'!$C$2:$C$76)</f>
        <v>43978</v>
      </c>
      <c r="G718" s="1">
        <v>251800048</v>
      </c>
      <c r="H718" s="3">
        <v>43973</v>
      </c>
      <c r="I718" s="11">
        <f>NETWORKDAYS.INTL(E718,H718,11,'Holiday list'!$C$2:$C$76)</f>
        <v>8</v>
      </c>
      <c r="J718" s="1">
        <v>2085</v>
      </c>
      <c r="K718" s="1">
        <v>421.89</v>
      </c>
      <c r="L718" s="1">
        <v>364.69</v>
      </c>
      <c r="M718" s="1">
        <f t="shared" si="33"/>
        <v>879640.65</v>
      </c>
      <c r="N718" s="1">
        <f t="shared" si="34"/>
        <v>760378.65</v>
      </c>
      <c r="O718" s="1">
        <f t="shared" si="35"/>
        <v>119262</v>
      </c>
    </row>
    <row r="719" spans="1:15" ht="36" x14ac:dyDescent="0.55000000000000004">
      <c r="A719" s="1" t="s">
        <v>31</v>
      </c>
      <c r="B719" s="1" t="s">
        <v>37</v>
      </c>
      <c r="C719" s="1" t="s">
        <v>20</v>
      </c>
      <c r="D719" s="1" t="s">
        <v>7</v>
      </c>
      <c r="E719" s="3">
        <v>43846</v>
      </c>
      <c r="F719" s="3">
        <f>WORKDAY.INTL(E719,10,11,'Holiday list'!$C$2:$C$76)</f>
        <v>43860</v>
      </c>
      <c r="G719" s="1">
        <v>619670808</v>
      </c>
      <c r="H719" s="3">
        <v>43886</v>
      </c>
      <c r="I719" s="11">
        <f>NETWORKDAYS.INTL(E719,H719,11,'Holiday list'!$C$2:$C$76)</f>
        <v>29</v>
      </c>
      <c r="J719" s="1">
        <v>3217</v>
      </c>
      <c r="K719" s="1">
        <v>81.73</v>
      </c>
      <c r="L719" s="1">
        <v>56.67</v>
      </c>
      <c r="M719" s="1">
        <f t="shared" si="33"/>
        <v>262925.41000000003</v>
      </c>
      <c r="N719" s="1">
        <f t="shared" si="34"/>
        <v>182307.39</v>
      </c>
      <c r="O719" s="1">
        <f t="shared" si="35"/>
        <v>80618.020000000019</v>
      </c>
    </row>
    <row r="720" spans="1:15" ht="36" x14ac:dyDescent="0.55000000000000004">
      <c r="A720" s="1" t="s">
        <v>25</v>
      </c>
      <c r="B720" s="1" t="s">
        <v>24</v>
      </c>
      <c r="C720" s="1" t="s">
        <v>23</v>
      </c>
      <c r="D720" s="1" t="s">
        <v>7</v>
      </c>
      <c r="E720" s="3">
        <v>43854</v>
      </c>
      <c r="F720" s="3">
        <f>WORKDAY.INTL(E720,10,11,'Holiday list'!$C$2:$C$76)</f>
        <v>43868</v>
      </c>
      <c r="G720" s="1">
        <v>671939122</v>
      </c>
      <c r="H720" s="3">
        <v>43875</v>
      </c>
      <c r="I720" s="11">
        <f>NETWORKDAYS.INTL(E720,H720,11,'Holiday list'!$C$2:$C$76)</f>
        <v>16</v>
      </c>
      <c r="J720" s="1">
        <v>573</v>
      </c>
      <c r="K720" s="1">
        <v>255.28</v>
      </c>
      <c r="L720" s="1">
        <v>159.41999999999999</v>
      </c>
      <c r="M720" s="1">
        <f t="shared" si="33"/>
        <v>146275.44</v>
      </c>
      <c r="N720" s="1">
        <f t="shared" si="34"/>
        <v>91347.659999999989</v>
      </c>
      <c r="O720" s="1">
        <f t="shared" si="35"/>
        <v>54927.780000000013</v>
      </c>
    </row>
    <row r="721" spans="1:15" ht="36" x14ac:dyDescent="0.55000000000000004">
      <c r="A721" s="1" t="s">
        <v>27</v>
      </c>
      <c r="B721" s="1" t="s">
        <v>19</v>
      </c>
      <c r="C721" s="1" t="s">
        <v>20</v>
      </c>
      <c r="D721" s="1" t="s">
        <v>5</v>
      </c>
      <c r="E721" s="3">
        <v>43886</v>
      </c>
      <c r="F721" s="3">
        <f>WORKDAY.INTL(E721,10,11,'Holiday list'!$C$2:$C$76)</f>
        <v>43897</v>
      </c>
      <c r="G721" s="1">
        <v>448621833</v>
      </c>
      <c r="H721" s="3">
        <v>43893</v>
      </c>
      <c r="I721" s="11">
        <f>NETWORKDAYS.INTL(E721,H721,11,'Holiday list'!$C$2:$C$76)</f>
        <v>7</v>
      </c>
      <c r="J721" s="1">
        <v>6025</v>
      </c>
      <c r="K721" s="1">
        <v>437.2</v>
      </c>
      <c r="L721" s="1">
        <v>263.33</v>
      </c>
      <c r="M721" s="1">
        <f t="shared" si="33"/>
        <v>2634130</v>
      </c>
      <c r="N721" s="1">
        <f t="shared" si="34"/>
        <v>1586563.25</v>
      </c>
      <c r="O721" s="1">
        <f t="shared" si="35"/>
        <v>1047566.75</v>
      </c>
    </row>
    <row r="722" spans="1:15" ht="36" x14ac:dyDescent="0.55000000000000004">
      <c r="A722" s="1" t="s">
        <v>27</v>
      </c>
      <c r="B722" s="1" t="s">
        <v>28</v>
      </c>
      <c r="C722" s="1" t="s">
        <v>23</v>
      </c>
      <c r="D722" s="1" t="s">
        <v>5</v>
      </c>
      <c r="E722" s="3">
        <v>44035</v>
      </c>
      <c r="F722" s="3">
        <f>WORKDAY.INTL(E722,10,11,'Holiday list'!$C$2:$C$76)</f>
        <v>44049</v>
      </c>
      <c r="G722" s="1">
        <v>987714517</v>
      </c>
      <c r="H722" s="3">
        <v>44085</v>
      </c>
      <c r="I722" s="11">
        <f>NETWORKDAYS.INTL(E722,H722,11,'Holiday list'!$C$2:$C$76)</f>
        <v>37</v>
      </c>
      <c r="J722" s="1">
        <v>5530</v>
      </c>
      <c r="K722" s="1">
        <v>9.33</v>
      </c>
      <c r="L722" s="1">
        <v>6.92</v>
      </c>
      <c r="M722" s="1">
        <f t="shared" si="33"/>
        <v>51594.9</v>
      </c>
      <c r="N722" s="1">
        <f t="shared" si="34"/>
        <v>38267.599999999999</v>
      </c>
      <c r="O722" s="1">
        <f t="shared" si="35"/>
        <v>13327.300000000003</v>
      </c>
    </row>
    <row r="723" spans="1:15" ht="36" x14ac:dyDescent="0.55000000000000004">
      <c r="A723" s="1" t="s">
        <v>27</v>
      </c>
      <c r="B723" s="1" t="s">
        <v>34</v>
      </c>
      <c r="C723" s="1" t="s">
        <v>23</v>
      </c>
      <c r="D723" s="1" t="s">
        <v>8</v>
      </c>
      <c r="E723" s="3">
        <v>43958</v>
      </c>
      <c r="F723" s="3">
        <f>WORKDAY.INTL(E723,10,11,'Holiday list'!$C$2:$C$76)</f>
        <v>43970</v>
      </c>
      <c r="G723" s="1">
        <v>711141002</v>
      </c>
      <c r="H723" s="3">
        <v>43996</v>
      </c>
      <c r="I723" s="11">
        <f>NETWORKDAYS.INTL(E723,H723,11,'Holiday list'!$C$2:$C$76)</f>
        <v>30</v>
      </c>
      <c r="J723" s="1">
        <v>1280</v>
      </c>
      <c r="K723" s="1">
        <v>668.27</v>
      </c>
      <c r="L723" s="1">
        <v>502.54</v>
      </c>
      <c r="M723" s="1">
        <f t="shared" si="33"/>
        <v>855385.59999999998</v>
      </c>
      <c r="N723" s="1">
        <f t="shared" si="34"/>
        <v>643251.20000000007</v>
      </c>
      <c r="O723" s="1">
        <f t="shared" si="35"/>
        <v>212134.39999999991</v>
      </c>
    </row>
    <row r="724" spans="1:15" ht="36" x14ac:dyDescent="0.55000000000000004">
      <c r="A724" s="1" t="s">
        <v>27</v>
      </c>
      <c r="B724" s="1" t="s">
        <v>35</v>
      </c>
      <c r="C724" s="1" t="s">
        <v>23</v>
      </c>
      <c r="D724" s="1" t="s">
        <v>6</v>
      </c>
      <c r="E724" s="3">
        <v>43914</v>
      </c>
      <c r="F724" s="3">
        <f>WORKDAY.INTL(E724,10,11,'Holiday list'!$C$2:$C$76)</f>
        <v>43929</v>
      </c>
      <c r="G724" s="1">
        <v>361137616</v>
      </c>
      <c r="H724" s="3">
        <v>43939</v>
      </c>
      <c r="I724" s="11">
        <f>NETWORKDAYS.INTL(E724,H724,11,'Holiday list'!$C$2:$C$76)</f>
        <v>16</v>
      </c>
      <c r="J724" s="1">
        <v>7501</v>
      </c>
      <c r="K724" s="1">
        <v>651.21</v>
      </c>
      <c r="L724" s="1">
        <v>524.96</v>
      </c>
      <c r="M724" s="1">
        <f t="shared" si="33"/>
        <v>4884726.21</v>
      </c>
      <c r="N724" s="1">
        <f t="shared" si="34"/>
        <v>3937724.9600000004</v>
      </c>
      <c r="O724" s="1">
        <f t="shared" si="35"/>
        <v>947001.24999999953</v>
      </c>
    </row>
    <row r="725" spans="1:15" ht="36" x14ac:dyDescent="0.55000000000000004">
      <c r="A725" s="1" t="s">
        <v>25</v>
      </c>
      <c r="B725" s="1" t="s">
        <v>34</v>
      </c>
      <c r="C725" s="1" t="s">
        <v>20</v>
      </c>
      <c r="D725" s="1" t="s">
        <v>8</v>
      </c>
      <c r="E725" s="3">
        <v>44107</v>
      </c>
      <c r="F725" s="3">
        <f>WORKDAY.INTL(E725,10,11,'Holiday list'!$C$2:$C$76)</f>
        <v>44119</v>
      </c>
      <c r="G725" s="1">
        <v>750253188</v>
      </c>
      <c r="H725" s="3">
        <v>44156</v>
      </c>
      <c r="I725" s="11">
        <f>NETWORKDAYS.INTL(E725,H725,11,'Holiday list'!$C$2:$C$76)</f>
        <v>33</v>
      </c>
      <c r="J725" s="1">
        <v>5446</v>
      </c>
      <c r="K725" s="1">
        <v>668.27</v>
      </c>
      <c r="L725" s="1">
        <v>502.54</v>
      </c>
      <c r="M725" s="1">
        <f t="shared" si="33"/>
        <v>3639398.42</v>
      </c>
      <c r="N725" s="1">
        <f t="shared" si="34"/>
        <v>2736832.8400000003</v>
      </c>
      <c r="O725" s="1">
        <f t="shared" si="35"/>
        <v>902565.57999999961</v>
      </c>
    </row>
    <row r="726" spans="1:15" ht="36" x14ac:dyDescent="0.55000000000000004">
      <c r="A726" s="1" t="s">
        <v>27</v>
      </c>
      <c r="B726" s="1" t="s">
        <v>37</v>
      </c>
      <c r="C726" s="1" t="s">
        <v>20</v>
      </c>
      <c r="D726" s="1" t="s">
        <v>7</v>
      </c>
      <c r="E726" s="3">
        <v>44066</v>
      </c>
      <c r="F726" s="3">
        <f>WORKDAY.INTL(E726,10,11,'Holiday list'!$C$2:$C$76)</f>
        <v>44078</v>
      </c>
      <c r="G726" s="1">
        <v>147599017</v>
      </c>
      <c r="H726" s="3">
        <v>44071</v>
      </c>
      <c r="I726" s="11">
        <f>NETWORKDAYS.INTL(E726,H726,11,'Holiday list'!$C$2:$C$76)</f>
        <v>5</v>
      </c>
      <c r="J726" s="1">
        <v>6684</v>
      </c>
      <c r="K726" s="1">
        <v>81.73</v>
      </c>
      <c r="L726" s="1">
        <v>56.67</v>
      </c>
      <c r="M726" s="1">
        <f t="shared" ref="M726:M784" si="36">J726*K726</f>
        <v>546283.32000000007</v>
      </c>
      <c r="N726" s="1">
        <f t="shared" ref="N726:N784" si="37">J726*L726</f>
        <v>378782.28</v>
      </c>
      <c r="O726" s="1">
        <f t="shared" ref="O726:O784" si="38">M726-N726</f>
        <v>167501.04000000004</v>
      </c>
    </row>
    <row r="727" spans="1:15" ht="36" x14ac:dyDescent="0.55000000000000004">
      <c r="A727" s="1" t="s">
        <v>29</v>
      </c>
      <c r="B727" s="1" t="s">
        <v>36</v>
      </c>
      <c r="C727" s="1" t="s">
        <v>23</v>
      </c>
      <c r="D727" s="1" t="s">
        <v>8</v>
      </c>
      <c r="E727" s="3">
        <v>43939</v>
      </c>
      <c r="F727" s="3">
        <f>WORKDAY.INTL(E727,10,11,'Holiday list'!$C$2:$C$76)</f>
        <v>43951</v>
      </c>
      <c r="G727" s="1">
        <v>682489430</v>
      </c>
      <c r="H727" s="3">
        <v>43974</v>
      </c>
      <c r="I727" s="11">
        <f>NETWORKDAYS.INTL(E727,H727,11,'Holiday list'!$C$2:$C$76)</f>
        <v>28</v>
      </c>
      <c r="J727" s="1">
        <v>2644</v>
      </c>
      <c r="K727" s="1">
        <v>47.45</v>
      </c>
      <c r="L727" s="1">
        <v>31.79</v>
      </c>
      <c r="M727" s="1">
        <f t="shared" si="36"/>
        <v>125457.8</v>
      </c>
      <c r="N727" s="1">
        <f t="shared" si="37"/>
        <v>84052.76</v>
      </c>
      <c r="O727" s="1">
        <f t="shared" si="38"/>
        <v>41405.040000000008</v>
      </c>
    </row>
    <row r="728" spans="1:15" ht="36" x14ac:dyDescent="0.55000000000000004">
      <c r="A728" s="1" t="s">
        <v>25</v>
      </c>
      <c r="B728" s="1" t="s">
        <v>22</v>
      </c>
      <c r="C728" s="1" t="s">
        <v>20</v>
      </c>
      <c r="D728" s="1" t="s">
        <v>5</v>
      </c>
      <c r="E728" s="3">
        <v>43841</v>
      </c>
      <c r="F728" s="3">
        <f>WORKDAY.INTL(E728,10,11,'Holiday list'!$C$2:$C$76)</f>
        <v>43857</v>
      </c>
      <c r="G728" s="1">
        <v>509819114</v>
      </c>
      <c r="H728" s="3">
        <v>43884</v>
      </c>
      <c r="I728" s="11">
        <f>NETWORKDAYS.INTL(E728,H728,11,'Holiday list'!$C$2:$C$76)</f>
        <v>29</v>
      </c>
      <c r="J728" s="1">
        <v>5660</v>
      </c>
      <c r="K728" s="1">
        <v>154.06</v>
      </c>
      <c r="L728" s="1">
        <v>90.93</v>
      </c>
      <c r="M728" s="1">
        <f t="shared" si="36"/>
        <v>871979.6</v>
      </c>
      <c r="N728" s="1">
        <f t="shared" si="37"/>
        <v>514663.80000000005</v>
      </c>
      <c r="O728" s="1">
        <f t="shared" si="38"/>
        <v>357315.79999999993</v>
      </c>
    </row>
    <row r="729" spans="1:15" ht="36" x14ac:dyDescent="0.55000000000000004">
      <c r="A729" s="1" t="s">
        <v>29</v>
      </c>
      <c r="B729" s="1" t="s">
        <v>35</v>
      </c>
      <c r="C729" s="1" t="s">
        <v>20</v>
      </c>
      <c r="D729" s="1" t="s">
        <v>5</v>
      </c>
      <c r="E729" s="3">
        <v>43888</v>
      </c>
      <c r="F729" s="3">
        <f>WORKDAY.INTL(E729,10,11,'Holiday list'!$C$2:$C$76)</f>
        <v>43902</v>
      </c>
      <c r="G729" s="1">
        <v>343699395</v>
      </c>
      <c r="H729" s="3">
        <v>43923</v>
      </c>
      <c r="I729" s="11">
        <f>NETWORKDAYS.INTL(E729,H729,11,'Holiday list'!$C$2:$C$76)</f>
        <v>26</v>
      </c>
      <c r="J729" s="1">
        <v>7144</v>
      </c>
      <c r="K729" s="1">
        <v>651.21</v>
      </c>
      <c r="L729" s="1">
        <v>524.96</v>
      </c>
      <c r="M729" s="1">
        <f t="shared" si="36"/>
        <v>4652244.24</v>
      </c>
      <c r="N729" s="1">
        <f t="shared" si="37"/>
        <v>3750314.24</v>
      </c>
      <c r="O729" s="1">
        <f t="shared" si="38"/>
        <v>901930</v>
      </c>
    </row>
    <row r="730" spans="1:15" ht="36" x14ac:dyDescent="0.55000000000000004">
      <c r="A730" s="1" t="s">
        <v>29</v>
      </c>
      <c r="B730" s="1" t="s">
        <v>30</v>
      </c>
      <c r="C730" s="1" t="s">
        <v>20</v>
      </c>
      <c r="D730" s="1" t="s">
        <v>7</v>
      </c>
      <c r="E730" s="3">
        <v>43925</v>
      </c>
      <c r="F730" s="3">
        <f>WORKDAY.INTL(E730,10,11,'Holiday list'!$C$2:$C$76)</f>
        <v>43943</v>
      </c>
      <c r="G730" s="1">
        <v>968554103</v>
      </c>
      <c r="H730" s="3">
        <v>43929</v>
      </c>
      <c r="I730" s="11">
        <f>NETWORKDAYS.INTL(E730,H730,11,'Holiday list'!$C$2:$C$76)</f>
        <v>3</v>
      </c>
      <c r="J730" s="1">
        <v>5537</v>
      </c>
      <c r="K730" s="1">
        <v>109.28</v>
      </c>
      <c r="L730" s="1">
        <v>35.840000000000003</v>
      </c>
      <c r="M730" s="1">
        <f t="shared" si="36"/>
        <v>605083.36</v>
      </c>
      <c r="N730" s="1">
        <f t="shared" si="37"/>
        <v>198446.08000000002</v>
      </c>
      <c r="O730" s="1">
        <f t="shared" si="38"/>
        <v>406637.27999999997</v>
      </c>
    </row>
    <row r="731" spans="1:15" ht="36" x14ac:dyDescent="0.55000000000000004">
      <c r="A731" s="1" t="s">
        <v>29</v>
      </c>
      <c r="B731" s="1" t="s">
        <v>22</v>
      </c>
      <c r="C731" s="1" t="s">
        <v>20</v>
      </c>
      <c r="D731" s="1" t="s">
        <v>5</v>
      </c>
      <c r="E731" s="3">
        <v>44086</v>
      </c>
      <c r="F731" s="3">
        <f>WORKDAY.INTL(E731,10,11,'Holiday list'!$C$2:$C$76)</f>
        <v>44099</v>
      </c>
      <c r="G731" s="1">
        <v>880444610</v>
      </c>
      <c r="H731" s="3">
        <v>44135</v>
      </c>
      <c r="I731" s="11">
        <f>NETWORKDAYS.INTL(E731,H731,11,'Holiday list'!$C$2:$C$76)</f>
        <v>35</v>
      </c>
      <c r="J731" s="1">
        <v>1980</v>
      </c>
      <c r="K731" s="1">
        <v>154.06</v>
      </c>
      <c r="L731" s="1">
        <v>90.93</v>
      </c>
      <c r="M731" s="1">
        <f t="shared" si="36"/>
        <v>305038.8</v>
      </c>
      <c r="N731" s="1">
        <f t="shared" si="37"/>
        <v>180041.40000000002</v>
      </c>
      <c r="O731" s="1">
        <f t="shared" si="38"/>
        <v>124997.39999999997</v>
      </c>
    </row>
    <row r="732" spans="1:15" ht="36" x14ac:dyDescent="0.55000000000000004">
      <c r="A732" s="1" t="s">
        <v>27</v>
      </c>
      <c r="B732" s="1" t="s">
        <v>22</v>
      </c>
      <c r="C732" s="1" t="s">
        <v>23</v>
      </c>
      <c r="D732" s="1" t="s">
        <v>5</v>
      </c>
      <c r="E732" s="3">
        <v>44008</v>
      </c>
      <c r="F732" s="3">
        <f>WORKDAY.INTL(E732,10,11,'Holiday list'!$C$2:$C$76)</f>
        <v>44020</v>
      </c>
      <c r="G732" s="1">
        <v>727131259</v>
      </c>
      <c r="H732" s="3">
        <v>44052</v>
      </c>
      <c r="I732" s="11">
        <f>NETWORKDAYS.INTL(E732,H732,11,'Holiday list'!$C$2:$C$76)</f>
        <v>36</v>
      </c>
      <c r="J732" s="1">
        <v>3153</v>
      </c>
      <c r="K732" s="1">
        <v>154.06</v>
      </c>
      <c r="L732" s="1">
        <v>90.93</v>
      </c>
      <c r="M732" s="1">
        <f t="shared" si="36"/>
        <v>485751.18</v>
      </c>
      <c r="N732" s="1">
        <f t="shared" si="37"/>
        <v>286702.29000000004</v>
      </c>
      <c r="O732" s="1">
        <f t="shared" si="38"/>
        <v>199048.88999999996</v>
      </c>
    </row>
    <row r="733" spans="1:15" ht="36" x14ac:dyDescent="0.55000000000000004">
      <c r="A733" s="1" t="s">
        <v>27</v>
      </c>
      <c r="B733" s="1" t="s">
        <v>35</v>
      </c>
      <c r="C733" s="1" t="s">
        <v>20</v>
      </c>
      <c r="D733" s="1" t="s">
        <v>7</v>
      </c>
      <c r="E733" s="3">
        <v>43892</v>
      </c>
      <c r="F733" s="3">
        <f>WORKDAY.INTL(E733,10,11,'Holiday list'!$C$2:$C$76)</f>
        <v>43906</v>
      </c>
      <c r="G733" s="1">
        <v>634153020</v>
      </c>
      <c r="H733" s="3">
        <v>43901</v>
      </c>
      <c r="I733" s="11">
        <f>NETWORKDAYS.INTL(E733,H733,11,'Holiday list'!$C$2:$C$76)</f>
        <v>7</v>
      </c>
      <c r="J733" s="1">
        <v>8826</v>
      </c>
      <c r="K733" s="1">
        <v>651.21</v>
      </c>
      <c r="L733" s="1">
        <v>524.96</v>
      </c>
      <c r="M733" s="1">
        <f t="shared" si="36"/>
        <v>5747579.46</v>
      </c>
      <c r="N733" s="1">
        <f t="shared" si="37"/>
        <v>4633296.96</v>
      </c>
      <c r="O733" s="1">
        <f t="shared" si="38"/>
        <v>1114282.5</v>
      </c>
    </row>
    <row r="734" spans="1:15" ht="36" x14ac:dyDescent="0.55000000000000004">
      <c r="A734" s="1" t="s">
        <v>25</v>
      </c>
      <c r="B734" s="1" t="s">
        <v>36</v>
      </c>
      <c r="C734" s="1" t="s">
        <v>23</v>
      </c>
      <c r="D734" s="1" t="s">
        <v>8</v>
      </c>
      <c r="E734" s="3">
        <v>44060</v>
      </c>
      <c r="F734" s="3">
        <f>WORKDAY.INTL(E734,10,11,'Holiday list'!$C$2:$C$76)</f>
        <v>44072</v>
      </c>
      <c r="G734" s="1">
        <v>315254676</v>
      </c>
      <c r="H734" s="3">
        <v>44082</v>
      </c>
      <c r="I734" s="11">
        <f>NETWORKDAYS.INTL(E734,H734,11,'Holiday list'!$C$2:$C$76)</f>
        <v>18</v>
      </c>
      <c r="J734" s="1">
        <v>9719</v>
      </c>
      <c r="K734" s="1">
        <v>47.45</v>
      </c>
      <c r="L734" s="1">
        <v>31.79</v>
      </c>
      <c r="M734" s="1">
        <f t="shared" si="36"/>
        <v>461166.55000000005</v>
      </c>
      <c r="N734" s="1">
        <f t="shared" si="37"/>
        <v>308967.01</v>
      </c>
      <c r="O734" s="1">
        <f t="shared" si="38"/>
        <v>152199.54000000004</v>
      </c>
    </row>
    <row r="735" spans="1:15" ht="36" x14ac:dyDescent="0.55000000000000004">
      <c r="A735" s="1" t="s">
        <v>31</v>
      </c>
      <c r="B735" s="1" t="s">
        <v>37</v>
      </c>
      <c r="C735" s="1" t="s">
        <v>20</v>
      </c>
      <c r="D735" s="1" t="s">
        <v>5</v>
      </c>
      <c r="E735" s="3">
        <v>44031</v>
      </c>
      <c r="F735" s="3">
        <f>WORKDAY.INTL(E735,10,11,'Holiday list'!$C$2:$C$76)</f>
        <v>44042</v>
      </c>
      <c r="G735" s="1">
        <v>147047555</v>
      </c>
      <c r="H735" s="3">
        <v>44077</v>
      </c>
      <c r="I735" s="11">
        <f>NETWORKDAYS.INTL(E735,H735,11,'Holiday list'!$C$2:$C$76)</f>
        <v>33</v>
      </c>
      <c r="J735" s="1">
        <v>3494</v>
      </c>
      <c r="K735" s="1">
        <v>81.73</v>
      </c>
      <c r="L735" s="1">
        <v>56.67</v>
      </c>
      <c r="M735" s="1">
        <f t="shared" si="36"/>
        <v>285564.62</v>
      </c>
      <c r="N735" s="1">
        <f t="shared" si="37"/>
        <v>198004.98</v>
      </c>
      <c r="O735" s="1">
        <f t="shared" si="38"/>
        <v>87559.639999999985</v>
      </c>
    </row>
    <row r="736" spans="1:15" ht="36" x14ac:dyDescent="0.55000000000000004">
      <c r="A736" s="1" t="s">
        <v>27</v>
      </c>
      <c r="B736" s="1" t="s">
        <v>34</v>
      </c>
      <c r="C736" s="1" t="s">
        <v>23</v>
      </c>
      <c r="D736" s="1" t="s">
        <v>7</v>
      </c>
      <c r="E736" s="3">
        <v>43844</v>
      </c>
      <c r="F736" s="3">
        <f>WORKDAY.INTL(E736,10,11,'Holiday list'!$C$2:$C$76)</f>
        <v>43858</v>
      </c>
      <c r="G736" s="1">
        <v>576455485</v>
      </c>
      <c r="H736" s="3">
        <v>43874</v>
      </c>
      <c r="I736" s="11">
        <f>NETWORKDAYS.INTL(E736,H736,11,'Holiday list'!$C$2:$C$76)</f>
        <v>23</v>
      </c>
      <c r="J736" s="1">
        <v>4843</v>
      </c>
      <c r="K736" s="1">
        <v>668.27</v>
      </c>
      <c r="L736" s="1">
        <v>502.54</v>
      </c>
      <c r="M736" s="1">
        <f t="shared" si="36"/>
        <v>3236431.61</v>
      </c>
      <c r="N736" s="1">
        <f t="shared" si="37"/>
        <v>2433801.2200000002</v>
      </c>
      <c r="O736" s="1">
        <f t="shared" si="38"/>
        <v>802630.38999999966</v>
      </c>
    </row>
    <row r="737" spans="1:15" ht="36" x14ac:dyDescent="0.55000000000000004">
      <c r="A737" s="1" t="s">
        <v>18</v>
      </c>
      <c r="B737" s="1" t="s">
        <v>33</v>
      </c>
      <c r="C737" s="1" t="s">
        <v>20</v>
      </c>
      <c r="D737" s="1" t="s">
        <v>7</v>
      </c>
      <c r="E737" s="3">
        <v>44031</v>
      </c>
      <c r="F737" s="3">
        <f>WORKDAY.INTL(E737,10,11,'Holiday list'!$C$2:$C$76)</f>
        <v>44042</v>
      </c>
      <c r="G737" s="1">
        <v>770714795</v>
      </c>
      <c r="H737" s="3">
        <v>44069</v>
      </c>
      <c r="I737" s="11">
        <f>NETWORKDAYS.INTL(E737,H737,11,'Holiday list'!$C$2:$C$76)</f>
        <v>27</v>
      </c>
      <c r="J737" s="1">
        <v>490</v>
      </c>
      <c r="K737" s="1">
        <v>152.58000000000001</v>
      </c>
      <c r="L737" s="1">
        <v>97.44</v>
      </c>
      <c r="M737" s="1">
        <f t="shared" si="36"/>
        <v>74764.200000000012</v>
      </c>
      <c r="N737" s="1">
        <f t="shared" si="37"/>
        <v>47745.599999999999</v>
      </c>
      <c r="O737" s="1">
        <f t="shared" si="38"/>
        <v>27018.600000000013</v>
      </c>
    </row>
    <row r="738" spans="1:15" ht="36" x14ac:dyDescent="0.55000000000000004">
      <c r="A738" s="1" t="s">
        <v>27</v>
      </c>
      <c r="B738" s="1" t="s">
        <v>19</v>
      </c>
      <c r="C738" s="1" t="s">
        <v>20</v>
      </c>
      <c r="D738" s="1" t="s">
        <v>8</v>
      </c>
      <c r="E738" s="3">
        <v>44023</v>
      </c>
      <c r="F738" s="3">
        <f>WORKDAY.INTL(E738,10,11,'Holiday list'!$C$2:$C$76)</f>
        <v>44035</v>
      </c>
      <c r="G738" s="1">
        <v>867374312</v>
      </c>
      <c r="H738" s="3">
        <v>44046</v>
      </c>
      <c r="I738" s="11">
        <f>NETWORKDAYS.INTL(E738,H738,11,'Holiday list'!$C$2:$C$76)</f>
        <v>18</v>
      </c>
      <c r="J738" s="1">
        <v>4189</v>
      </c>
      <c r="K738" s="1">
        <v>437.2</v>
      </c>
      <c r="L738" s="1">
        <v>263.33</v>
      </c>
      <c r="M738" s="1">
        <f t="shared" si="36"/>
        <v>1831430.8</v>
      </c>
      <c r="N738" s="1">
        <f t="shared" si="37"/>
        <v>1103089.3699999999</v>
      </c>
      <c r="O738" s="1">
        <f t="shared" si="38"/>
        <v>728341.43000000017</v>
      </c>
    </row>
    <row r="739" spans="1:15" ht="36" x14ac:dyDescent="0.55000000000000004">
      <c r="A739" s="1" t="s">
        <v>27</v>
      </c>
      <c r="B739" s="1" t="s">
        <v>28</v>
      </c>
      <c r="C739" s="1" t="s">
        <v>23</v>
      </c>
      <c r="D739" s="1" t="s">
        <v>7</v>
      </c>
      <c r="E739" s="3">
        <v>43955</v>
      </c>
      <c r="F739" s="3">
        <f>WORKDAY.INTL(E739,10,11,'Holiday list'!$C$2:$C$76)</f>
        <v>43967</v>
      </c>
      <c r="G739" s="1">
        <v>624295365</v>
      </c>
      <c r="H739" s="3">
        <v>44005</v>
      </c>
      <c r="I739" s="11">
        <f>NETWORKDAYS.INTL(E739,H739,11,'Holiday list'!$C$2:$C$76)</f>
        <v>40</v>
      </c>
      <c r="J739" s="1">
        <v>1727</v>
      </c>
      <c r="K739" s="1">
        <v>9.33</v>
      </c>
      <c r="L739" s="1">
        <v>6.92</v>
      </c>
      <c r="M739" s="1">
        <f t="shared" si="36"/>
        <v>16112.91</v>
      </c>
      <c r="N739" s="1">
        <f t="shared" si="37"/>
        <v>11950.84</v>
      </c>
      <c r="O739" s="1">
        <f t="shared" si="38"/>
        <v>4162.07</v>
      </c>
    </row>
    <row r="740" spans="1:15" ht="36" x14ac:dyDescent="0.55000000000000004">
      <c r="A740" s="1" t="s">
        <v>25</v>
      </c>
      <c r="B740" s="1" t="s">
        <v>30</v>
      </c>
      <c r="C740" s="1" t="s">
        <v>20</v>
      </c>
      <c r="D740" s="1" t="s">
        <v>5</v>
      </c>
      <c r="E740" s="3">
        <v>44117</v>
      </c>
      <c r="F740" s="3">
        <f>WORKDAY.INTL(E740,10,11,'Holiday list'!$C$2:$C$76)</f>
        <v>44133</v>
      </c>
      <c r="G740" s="1">
        <v>769651782</v>
      </c>
      <c r="H740" s="3">
        <v>44138</v>
      </c>
      <c r="I740" s="11">
        <f>NETWORKDAYS.INTL(E740,H740,11,'Holiday list'!$C$2:$C$76)</f>
        <v>13</v>
      </c>
      <c r="J740" s="1">
        <v>5921</v>
      </c>
      <c r="K740" s="1">
        <v>109.28</v>
      </c>
      <c r="L740" s="1">
        <v>35.840000000000003</v>
      </c>
      <c r="M740" s="1">
        <f t="shared" si="36"/>
        <v>647046.88</v>
      </c>
      <c r="N740" s="1">
        <f t="shared" si="37"/>
        <v>212208.64000000001</v>
      </c>
      <c r="O740" s="1">
        <f t="shared" si="38"/>
        <v>434838.24</v>
      </c>
    </row>
    <row r="741" spans="1:15" ht="36" x14ac:dyDescent="0.55000000000000004">
      <c r="A741" s="1" t="s">
        <v>18</v>
      </c>
      <c r="B741" s="1" t="s">
        <v>22</v>
      </c>
      <c r="C741" s="1" t="s">
        <v>23</v>
      </c>
      <c r="D741" s="1" t="s">
        <v>6</v>
      </c>
      <c r="E741" s="3">
        <v>44039</v>
      </c>
      <c r="F741" s="3">
        <f>WORKDAY.INTL(E741,10,11,'Holiday list'!$C$2:$C$76)</f>
        <v>44053</v>
      </c>
      <c r="G741" s="1">
        <v>751929891</v>
      </c>
      <c r="H741" s="3">
        <v>44044</v>
      </c>
      <c r="I741" s="11">
        <f>NETWORKDAYS.INTL(E741,H741,11,'Holiday list'!$C$2:$C$76)</f>
        <v>5</v>
      </c>
      <c r="J741" s="1">
        <v>1619</v>
      </c>
      <c r="K741" s="1">
        <v>154.06</v>
      </c>
      <c r="L741" s="1">
        <v>90.93</v>
      </c>
      <c r="M741" s="1">
        <f t="shared" si="36"/>
        <v>249423.14</v>
      </c>
      <c r="N741" s="1">
        <f t="shared" si="37"/>
        <v>147215.67000000001</v>
      </c>
      <c r="O741" s="1">
        <f t="shared" si="38"/>
        <v>102207.47</v>
      </c>
    </row>
    <row r="742" spans="1:15" ht="36" x14ac:dyDescent="0.55000000000000004">
      <c r="A742" s="1" t="s">
        <v>25</v>
      </c>
      <c r="B742" s="1" t="s">
        <v>35</v>
      </c>
      <c r="C742" s="1" t="s">
        <v>23</v>
      </c>
      <c r="D742" s="1" t="s">
        <v>8</v>
      </c>
      <c r="E742" s="3">
        <v>43925</v>
      </c>
      <c r="F742" s="3">
        <f>WORKDAY.INTL(E742,10,11,'Holiday list'!$C$2:$C$76)</f>
        <v>43943</v>
      </c>
      <c r="G742" s="1">
        <v>989928519</v>
      </c>
      <c r="H742" s="3">
        <v>43932</v>
      </c>
      <c r="I742" s="11">
        <f>NETWORKDAYS.INTL(E742,H742,11,'Holiday list'!$C$2:$C$76)</f>
        <v>4</v>
      </c>
      <c r="J742" s="1">
        <v>702</v>
      </c>
      <c r="K742" s="1">
        <v>651.21</v>
      </c>
      <c r="L742" s="1">
        <v>524.96</v>
      </c>
      <c r="M742" s="1">
        <f t="shared" si="36"/>
        <v>457149.42000000004</v>
      </c>
      <c r="N742" s="1">
        <f t="shared" si="37"/>
        <v>368521.92000000004</v>
      </c>
      <c r="O742" s="1">
        <f t="shared" si="38"/>
        <v>88627.5</v>
      </c>
    </row>
    <row r="743" spans="1:15" ht="36" x14ac:dyDescent="0.55000000000000004">
      <c r="A743" s="1" t="s">
        <v>27</v>
      </c>
      <c r="B743" s="1" t="s">
        <v>38</v>
      </c>
      <c r="C743" s="1" t="s">
        <v>20</v>
      </c>
      <c r="D743" s="1" t="s">
        <v>8</v>
      </c>
      <c r="E743" s="3">
        <v>44060</v>
      </c>
      <c r="F743" s="3">
        <f>WORKDAY.INTL(E743,10,11,'Holiday list'!$C$2:$C$76)</f>
        <v>44072</v>
      </c>
      <c r="G743" s="1">
        <v>622758996</v>
      </c>
      <c r="H743" s="3">
        <v>44105</v>
      </c>
      <c r="I743" s="11">
        <f>NETWORKDAYS.INTL(E743,H743,11,'Holiday list'!$C$2:$C$76)</f>
        <v>37</v>
      </c>
      <c r="J743" s="1">
        <v>7081</v>
      </c>
      <c r="K743" s="1">
        <v>421.89</v>
      </c>
      <c r="L743" s="1">
        <v>364.69</v>
      </c>
      <c r="M743" s="1">
        <f t="shared" si="36"/>
        <v>2987403.09</v>
      </c>
      <c r="N743" s="1">
        <f t="shared" si="37"/>
        <v>2582369.89</v>
      </c>
      <c r="O743" s="1">
        <f t="shared" si="38"/>
        <v>405033.19999999972</v>
      </c>
    </row>
    <row r="744" spans="1:15" ht="36" x14ac:dyDescent="0.55000000000000004">
      <c r="A744" s="1" t="s">
        <v>27</v>
      </c>
      <c r="B744" s="1" t="s">
        <v>24</v>
      </c>
      <c r="C744" s="1" t="s">
        <v>23</v>
      </c>
      <c r="D744" s="1" t="s">
        <v>8</v>
      </c>
      <c r="E744" s="3">
        <v>43834</v>
      </c>
      <c r="F744" s="3">
        <f>WORKDAY.INTL(E744,10,11,'Holiday list'!$C$2:$C$76)</f>
        <v>43848</v>
      </c>
      <c r="G744" s="1">
        <v>659845149</v>
      </c>
      <c r="H744" s="3">
        <v>43859</v>
      </c>
      <c r="I744" s="11">
        <f>NETWORKDAYS.INTL(E744,H744,11,'Holiday list'!$C$2:$C$76)</f>
        <v>18</v>
      </c>
      <c r="J744" s="1">
        <v>1698</v>
      </c>
      <c r="K744" s="1">
        <v>255.28</v>
      </c>
      <c r="L744" s="1">
        <v>159.41999999999999</v>
      </c>
      <c r="M744" s="1">
        <f t="shared" si="36"/>
        <v>433465.44</v>
      </c>
      <c r="N744" s="1">
        <f t="shared" si="37"/>
        <v>270695.15999999997</v>
      </c>
      <c r="O744" s="1">
        <f t="shared" si="38"/>
        <v>162770.28000000003</v>
      </c>
    </row>
    <row r="745" spans="1:15" ht="36" x14ac:dyDescent="0.55000000000000004">
      <c r="A745" s="1" t="s">
        <v>27</v>
      </c>
      <c r="B745" s="1" t="s">
        <v>24</v>
      </c>
      <c r="C745" s="1" t="s">
        <v>20</v>
      </c>
      <c r="D745" s="1" t="s">
        <v>8</v>
      </c>
      <c r="E745" s="3">
        <v>43968</v>
      </c>
      <c r="F745" s="3">
        <f>WORKDAY.INTL(E745,10,11,'Holiday list'!$C$2:$C$76)</f>
        <v>43981</v>
      </c>
      <c r="G745" s="1">
        <v>830923306</v>
      </c>
      <c r="H745" s="3">
        <v>43987</v>
      </c>
      <c r="I745" s="11">
        <f>NETWORKDAYS.INTL(E745,H745,11,'Holiday list'!$C$2:$C$76)</f>
        <v>15</v>
      </c>
      <c r="J745" s="1">
        <v>7526</v>
      </c>
      <c r="K745" s="1">
        <v>255.28</v>
      </c>
      <c r="L745" s="1">
        <v>159.41999999999999</v>
      </c>
      <c r="M745" s="1">
        <f t="shared" si="36"/>
        <v>1921237.28</v>
      </c>
      <c r="N745" s="1">
        <f t="shared" si="37"/>
        <v>1199794.92</v>
      </c>
      <c r="O745" s="1">
        <f t="shared" si="38"/>
        <v>721442.3600000001</v>
      </c>
    </row>
    <row r="746" spans="1:15" ht="36" x14ac:dyDescent="0.55000000000000004">
      <c r="A746" s="1" t="s">
        <v>25</v>
      </c>
      <c r="B746" s="1" t="s">
        <v>36</v>
      </c>
      <c r="C746" s="1" t="s">
        <v>20</v>
      </c>
      <c r="D746" s="1" t="s">
        <v>7</v>
      </c>
      <c r="E746" s="3">
        <v>43873</v>
      </c>
      <c r="F746" s="3">
        <f>WORKDAY.INTL(E746,10,11,'Holiday list'!$C$2:$C$76)</f>
        <v>43889</v>
      </c>
      <c r="G746" s="1">
        <v>936042296</v>
      </c>
      <c r="H746" s="3">
        <v>43907</v>
      </c>
      <c r="I746" s="11">
        <f>NETWORKDAYS.INTL(E746,H746,11,'Holiday list'!$C$2:$C$76)</f>
        <v>24</v>
      </c>
      <c r="J746" s="1">
        <v>4571</v>
      </c>
      <c r="K746" s="1">
        <v>47.45</v>
      </c>
      <c r="L746" s="1">
        <v>31.79</v>
      </c>
      <c r="M746" s="1">
        <f t="shared" si="36"/>
        <v>216893.95</v>
      </c>
      <c r="N746" s="1">
        <f t="shared" si="37"/>
        <v>145312.09</v>
      </c>
      <c r="O746" s="1">
        <f t="shared" si="38"/>
        <v>71581.860000000015</v>
      </c>
    </row>
    <row r="747" spans="1:15" ht="36" x14ac:dyDescent="0.55000000000000004">
      <c r="A747" s="1" t="s">
        <v>27</v>
      </c>
      <c r="B747" s="1" t="s">
        <v>34</v>
      </c>
      <c r="C747" s="1" t="s">
        <v>23</v>
      </c>
      <c r="D747" s="1" t="s">
        <v>7</v>
      </c>
      <c r="E747" s="3">
        <v>43878</v>
      </c>
      <c r="F747" s="3">
        <f>WORKDAY.INTL(E747,10,11,'Holiday list'!$C$2:$C$76)</f>
        <v>43893</v>
      </c>
      <c r="G747" s="1">
        <v>395563447</v>
      </c>
      <c r="H747" s="3">
        <v>43920</v>
      </c>
      <c r="I747" s="11">
        <f>NETWORKDAYS.INTL(E747,H747,11,'Holiday list'!$C$2:$C$76)</f>
        <v>30</v>
      </c>
      <c r="J747" s="1">
        <v>4869</v>
      </c>
      <c r="K747" s="1">
        <v>668.27</v>
      </c>
      <c r="L747" s="1">
        <v>502.54</v>
      </c>
      <c r="M747" s="1">
        <f t="shared" si="36"/>
        <v>3253806.63</v>
      </c>
      <c r="N747" s="1">
        <f t="shared" si="37"/>
        <v>2446867.2600000002</v>
      </c>
      <c r="O747" s="1">
        <f t="shared" si="38"/>
        <v>806939.36999999965</v>
      </c>
    </row>
    <row r="748" spans="1:15" ht="36" x14ac:dyDescent="0.55000000000000004">
      <c r="A748" s="1" t="s">
        <v>27</v>
      </c>
      <c r="B748" s="1" t="s">
        <v>38</v>
      </c>
      <c r="C748" s="1" t="s">
        <v>20</v>
      </c>
      <c r="D748" s="1" t="s">
        <v>5</v>
      </c>
      <c r="E748" s="3">
        <v>43989</v>
      </c>
      <c r="F748" s="3">
        <f>WORKDAY.INTL(E748,10,11,'Holiday list'!$C$2:$C$76)</f>
        <v>44000</v>
      </c>
      <c r="G748" s="1">
        <v>500160586</v>
      </c>
      <c r="H748" s="3">
        <v>43989</v>
      </c>
      <c r="I748" s="11">
        <f>NETWORKDAYS.INTL(E748,H748,11,'Holiday list'!$C$2:$C$76)</f>
        <v>0</v>
      </c>
      <c r="J748" s="1">
        <v>7487</v>
      </c>
      <c r="K748" s="1">
        <v>421.89</v>
      </c>
      <c r="L748" s="1">
        <v>364.69</v>
      </c>
      <c r="M748" s="1">
        <f t="shared" si="36"/>
        <v>3158690.4299999997</v>
      </c>
      <c r="N748" s="1">
        <f t="shared" si="37"/>
        <v>2730434.03</v>
      </c>
      <c r="O748" s="1">
        <f t="shared" si="38"/>
        <v>428256.39999999991</v>
      </c>
    </row>
    <row r="749" spans="1:15" ht="36" x14ac:dyDescent="0.55000000000000004">
      <c r="A749" s="1" t="s">
        <v>27</v>
      </c>
      <c r="B749" s="1" t="s">
        <v>28</v>
      </c>
      <c r="C749" s="1" t="s">
        <v>23</v>
      </c>
      <c r="D749" s="1" t="s">
        <v>7</v>
      </c>
      <c r="E749" s="3">
        <v>43977</v>
      </c>
      <c r="F749" s="3">
        <f>WORKDAY.INTL(E749,10,11,'Holiday list'!$C$2:$C$76)</f>
        <v>43988</v>
      </c>
      <c r="G749" s="1">
        <v>360820043</v>
      </c>
      <c r="H749" s="3">
        <v>44014</v>
      </c>
      <c r="I749" s="11">
        <f>NETWORKDAYS.INTL(E749,H749,11,'Holiday list'!$C$2:$C$76)</f>
        <v>32</v>
      </c>
      <c r="J749" s="1">
        <v>3524</v>
      </c>
      <c r="K749" s="1">
        <v>9.33</v>
      </c>
      <c r="L749" s="1">
        <v>6.92</v>
      </c>
      <c r="M749" s="1">
        <f t="shared" si="36"/>
        <v>32878.92</v>
      </c>
      <c r="N749" s="1">
        <f t="shared" si="37"/>
        <v>24386.079999999998</v>
      </c>
      <c r="O749" s="1">
        <f t="shared" si="38"/>
        <v>8492.84</v>
      </c>
    </row>
    <row r="750" spans="1:15" ht="36" x14ac:dyDescent="0.55000000000000004">
      <c r="A750" s="1" t="s">
        <v>29</v>
      </c>
      <c r="B750" s="1" t="s">
        <v>33</v>
      </c>
      <c r="C750" s="1" t="s">
        <v>23</v>
      </c>
      <c r="D750" s="1" t="s">
        <v>6</v>
      </c>
      <c r="E750" s="3">
        <v>43975</v>
      </c>
      <c r="F750" s="3">
        <f>WORKDAY.INTL(E750,10,11,'Holiday list'!$C$2:$C$76)</f>
        <v>43987</v>
      </c>
      <c r="G750" s="1">
        <v>958840644</v>
      </c>
      <c r="H750" s="3">
        <v>43984</v>
      </c>
      <c r="I750" s="11">
        <f>NETWORKDAYS.INTL(E750,H750,11,'Holiday list'!$C$2:$C$76)</f>
        <v>7</v>
      </c>
      <c r="J750" s="1">
        <v>1109</v>
      </c>
      <c r="K750" s="1">
        <v>152.58000000000001</v>
      </c>
      <c r="L750" s="1">
        <v>97.44</v>
      </c>
      <c r="M750" s="1">
        <f t="shared" si="36"/>
        <v>169211.22</v>
      </c>
      <c r="N750" s="1">
        <f t="shared" si="37"/>
        <v>108060.95999999999</v>
      </c>
      <c r="O750" s="1">
        <f t="shared" si="38"/>
        <v>61150.260000000009</v>
      </c>
    </row>
    <row r="751" spans="1:15" ht="36" x14ac:dyDescent="0.55000000000000004">
      <c r="A751" s="1" t="s">
        <v>18</v>
      </c>
      <c r="B751" s="1" t="s">
        <v>24</v>
      </c>
      <c r="C751" s="1" t="s">
        <v>23</v>
      </c>
      <c r="D751" s="1" t="s">
        <v>5</v>
      </c>
      <c r="E751" s="3">
        <v>43882</v>
      </c>
      <c r="F751" s="3">
        <f>WORKDAY.INTL(E751,10,11,'Holiday list'!$C$2:$C$76)</f>
        <v>43894</v>
      </c>
      <c r="G751" s="1">
        <v>195833718</v>
      </c>
      <c r="H751" s="3">
        <v>43928</v>
      </c>
      <c r="I751" s="11">
        <f>NETWORKDAYS.INTL(E751,H751,11,'Holiday list'!$C$2:$C$76)</f>
        <v>33</v>
      </c>
      <c r="J751" s="1">
        <v>404</v>
      </c>
      <c r="K751" s="1">
        <v>255.28</v>
      </c>
      <c r="L751" s="1">
        <v>159.41999999999999</v>
      </c>
      <c r="M751" s="1">
        <f t="shared" si="36"/>
        <v>103133.12</v>
      </c>
      <c r="N751" s="1">
        <f t="shared" si="37"/>
        <v>64405.679999999993</v>
      </c>
      <c r="O751" s="1">
        <f t="shared" si="38"/>
        <v>38727.440000000002</v>
      </c>
    </row>
    <row r="752" spans="1:15" ht="36" x14ac:dyDescent="0.55000000000000004">
      <c r="A752" s="1" t="s">
        <v>27</v>
      </c>
      <c r="B752" s="1" t="s">
        <v>37</v>
      </c>
      <c r="C752" s="1" t="s">
        <v>20</v>
      </c>
      <c r="D752" s="1" t="s">
        <v>5</v>
      </c>
      <c r="E752" s="3">
        <v>44010</v>
      </c>
      <c r="F752" s="3">
        <f>WORKDAY.INTL(E752,10,11,'Holiday list'!$C$2:$C$76)</f>
        <v>44021</v>
      </c>
      <c r="G752" s="1">
        <v>543723094</v>
      </c>
      <c r="H752" s="3">
        <v>44014</v>
      </c>
      <c r="I752" s="11">
        <f>NETWORKDAYS.INTL(E752,H752,11,'Holiday list'!$C$2:$C$76)</f>
        <v>4</v>
      </c>
      <c r="J752" s="1">
        <v>8601</v>
      </c>
      <c r="K752" s="1">
        <v>81.73</v>
      </c>
      <c r="L752" s="1">
        <v>56.67</v>
      </c>
      <c r="M752" s="1">
        <f t="shared" si="36"/>
        <v>702959.73</v>
      </c>
      <c r="N752" s="1">
        <f t="shared" si="37"/>
        <v>487418.67000000004</v>
      </c>
      <c r="O752" s="1">
        <f t="shared" si="38"/>
        <v>215541.05999999994</v>
      </c>
    </row>
    <row r="753" spans="1:15" ht="36" x14ac:dyDescent="0.55000000000000004">
      <c r="A753" s="1" t="s">
        <v>31</v>
      </c>
      <c r="B753" s="1" t="s">
        <v>19</v>
      </c>
      <c r="C753" s="1" t="s">
        <v>20</v>
      </c>
      <c r="D753" s="1" t="s">
        <v>8</v>
      </c>
      <c r="E753" s="3">
        <v>44119</v>
      </c>
      <c r="F753" s="3">
        <f>WORKDAY.INTL(E753,10,11,'Holiday list'!$C$2:$C$76)</f>
        <v>44138</v>
      </c>
      <c r="G753" s="1">
        <v>494745099</v>
      </c>
      <c r="H753" s="3">
        <v>44134</v>
      </c>
      <c r="I753" s="11">
        <f>NETWORKDAYS.INTL(E753,H753,11,'Holiday list'!$C$2:$C$76)</f>
        <v>9</v>
      </c>
      <c r="J753" s="1">
        <v>4924</v>
      </c>
      <c r="K753" s="1">
        <v>437.2</v>
      </c>
      <c r="L753" s="1">
        <v>263.33</v>
      </c>
      <c r="M753" s="1">
        <f t="shared" si="36"/>
        <v>2152772.7999999998</v>
      </c>
      <c r="N753" s="1">
        <f t="shared" si="37"/>
        <v>1296636.92</v>
      </c>
      <c r="O753" s="1">
        <f t="shared" si="38"/>
        <v>856135.87999999989</v>
      </c>
    </row>
    <row r="754" spans="1:15" ht="36" x14ac:dyDescent="0.55000000000000004">
      <c r="A754" s="1" t="s">
        <v>18</v>
      </c>
      <c r="B754" s="1" t="s">
        <v>22</v>
      </c>
      <c r="C754" s="1" t="s">
        <v>23</v>
      </c>
      <c r="D754" s="1" t="s">
        <v>8</v>
      </c>
      <c r="E754" s="3">
        <v>43969</v>
      </c>
      <c r="F754" s="3">
        <f>WORKDAY.INTL(E754,10,11,'Holiday list'!$C$2:$C$76)</f>
        <v>43983</v>
      </c>
      <c r="G754" s="1">
        <v>411448562</v>
      </c>
      <c r="H754" s="3">
        <v>44012</v>
      </c>
      <c r="I754" s="11">
        <f>NETWORKDAYS.INTL(E754,H754,11,'Holiday list'!$C$2:$C$76)</f>
        <v>35</v>
      </c>
      <c r="J754" s="1">
        <v>5628</v>
      </c>
      <c r="K754" s="1">
        <v>154.06</v>
      </c>
      <c r="L754" s="1">
        <v>90.93</v>
      </c>
      <c r="M754" s="1">
        <f t="shared" si="36"/>
        <v>867049.68</v>
      </c>
      <c r="N754" s="1">
        <f t="shared" si="37"/>
        <v>511754.04000000004</v>
      </c>
      <c r="O754" s="1">
        <f t="shared" si="38"/>
        <v>355295.64</v>
      </c>
    </row>
    <row r="755" spans="1:15" ht="36" x14ac:dyDescent="0.55000000000000004">
      <c r="A755" s="1" t="s">
        <v>29</v>
      </c>
      <c r="B755" s="1" t="s">
        <v>37</v>
      </c>
      <c r="C755" s="1" t="s">
        <v>20</v>
      </c>
      <c r="D755" s="1" t="s">
        <v>8</v>
      </c>
      <c r="E755" s="3">
        <v>43863</v>
      </c>
      <c r="F755" s="3">
        <f>WORKDAY.INTL(E755,10,11,'Holiday list'!$C$2:$C$76)</f>
        <v>43874</v>
      </c>
      <c r="G755" s="1">
        <v>276694810</v>
      </c>
      <c r="H755" s="3">
        <v>43877</v>
      </c>
      <c r="I755" s="11">
        <f>NETWORKDAYS.INTL(E755,H755,11,'Holiday list'!$C$2:$C$76)</f>
        <v>11</v>
      </c>
      <c r="J755" s="1">
        <v>8998</v>
      </c>
      <c r="K755" s="1">
        <v>81.73</v>
      </c>
      <c r="L755" s="1">
        <v>56.67</v>
      </c>
      <c r="M755" s="1">
        <f t="shared" si="36"/>
        <v>735406.54</v>
      </c>
      <c r="N755" s="1">
        <f t="shared" si="37"/>
        <v>509916.66000000003</v>
      </c>
      <c r="O755" s="1">
        <f t="shared" si="38"/>
        <v>225489.88</v>
      </c>
    </row>
    <row r="756" spans="1:15" ht="36" x14ac:dyDescent="0.55000000000000004">
      <c r="A756" s="1" t="s">
        <v>32</v>
      </c>
      <c r="B756" s="1" t="s">
        <v>30</v>
      </c>
      <c r="C756" s="1" t="s">
        <v>20</v>
      </c>
      <c r="D756" s="1" t="s">
        <v>5</v>
      </c>
      <c r="E756" s="3">
        <v>43877</v>
      </c>
      <c r="F756" s="3">
        <f>WORKDAY.INTL(E756,10,11,'Holiday list'!$C$2:$C$76)</f>
        <v>43892</v>
      </c>
      <c r="G756" s="1">
        <v>891271722</v>
      </c>
      <c r="H756" s="3">
        <v>43883</v>
      </c>
      <c r="I756" s="11">
        <f>NETWORKDAYS.INTL(E756,H756,11,'Holiday list'!$C$2:$C$76)</f>
        <v>3</v>
      </c>
      <c r="J756" s="1">
        <v>5963</v>
      </c>
      <c r="K756" s="1">
        <v>109.28</v>
      </c>
      <c r="L756" s="1">
        <v>35.840000000000003</v>
      </c>
      <c r="M756" s="1">
        <f t="shared" si="36"/>
        <v>651636.64</v>
      </c>
      <c r="N756" s="1">
        <f t="shared" si="37"/>
        <v>213713.92000000001</v>
      </c>
      <c r="O756" s="1">
        <f t="shared" si="38"/>
        <v>437922.72</v>
      </c>
    </row>
    <row r="757" spans="1:15" ht="36" x14ac:dyDescent="0.55000000000000004">
      <c r="A757" s="1" t="s">
        <v>18</v>
      </c>
      <c r="B757" s="1" t="s">
        <v>19</v>
      </c>
      <c r="C757" s="1" t="s">
        <v>23</v>
      </c>
      <c r="D757" s="1" t="s">
        <v>6</v>
      </c>
      <c r="E757" s="3">
        <v>43969</v>
      </c>
      <c r="F757" s="3">
        <f>WORKDAY.INTL(E757,10,11,'Holiday list'!$C$2:$C$76)</f>
        <v>43983</v>
      </c>
      <c r="G757" s="1">
        <v>453089320</v>
      </c>
      <c r="H757" s="3">
        <v>43998</v>
      </c>
      <c r="I757" s="11">
        <f>NETWORKDAYS.INTL(E757,H757,11,'Holiday list'!$C$2:$C$76)</f>
        <v>24</v>
      </c>
      <c r="J757" s="1">
        <v>8053</v>
      </c>
      <c r="K757" s="1">
        <v>437.2</v>
      </c>
      <c r="L757" s="1">
        <v>263.33</v>
      </c>
      <c r="M757" s="1">
        <f t="shared" si="36"/>
        <v>3520771.6</v>
      </c>
      <c r="N757" s="1">
        <f t="shared" si="37"/>
        <v>2120596.4899999998</v>
      </c>
      <c r="O757" s="1">
        <f t="shared" si="38"/>
        <v>1400175.1100000003</v>
      </c>
    </row>
    <row r="758" spans="1:15" ht="36" x14ac:dyDescent="0.55000000000000004">
      <c r="A758" s="1" t="s">
        <v>29</v>
      </c>
      <c r="B758" s="1" t="s">
        <v>24</v>
      </c>
      <c r="C758" s="1" t="s">
        <v>20</v>
      </c>
      <c r="D758" s="1" t="s">
        <v>7</v>
      </c>
      <c r="E758" s="3">
        <v>44081</v>
      </c>
      <c r="F758" s="3">
        <f>WORKDAY.INTL(E758,10,11,'Holiday list'!$C$2:$C$76)</f>
        <v>44092</v>
      </c>
      <c r="G758" s="1">
        <v>887180173</v>
      </c>
      <c r="H758" s="3">
        <v>44122</v>
      </c>
      <c r="I758" s="11">
        <f>NETWORKDAYS.INTL(E758,H758,11,'Holiday list'!$C$2:$C$76)</f>
        <v>33</v>
      </c>
      <c r="J758" s="1">
        <v>5183</v>
      </c>
      <c r="K758" s="1">
        <v>255.28</v>
      </c>
      <c r="L758" s="1">
        <v>159.41999999999999</v>
      </c>
      <c r="M758" s="1">
        <f t="shared" si="36"/>
        <v>1323116.24</v>
      </c>
      <c r="N758" s="1">
        <f t="shared" si="37"/>
        <v>826273.86</v>
      </c>
      <c r="O758" s="1">
        <f t="shared" si="38"/>
        <v>496842.38</v>
      </c>
    </row>
    <row r="759" spans="1:15" ht="36" x14ac:dyDescent="0.55000000000000004">
      <c r="A759" s="1" t="s">
        <v>29</v>
      </c>
      <c r="B759" s="1" t="s">
        <v>19</v>
      </c>
      <c r="C759" s="1" t="s">
        <v>23</v>
      </c>
      <c r="D759" s="1" t="s">
        <v>7</v>
      </c>
      <c r="E759" s="3">
        <v>43902</v>
      </c>
      <c r="F759" s="3">
        <f>WORKDAY.INTL(E759,10,11,'Holiday list'!$C$2:$C$76)</f>
        <v>43916</v>
      </c>
      <c r="G759" s="1">
        <v>418593108</v>
      </c>
      <c r="H759" s="3">
        <v>43915</v>
      </c>
      <c r="I759" s="11">
        <f>NETWORKDAYS.INTL(E759,H759,11,'Holiday list'!$C$2:$C$76)</f>
        <v>10</v>
      </c>
      <c r="J759" s="1">
        <v>9858</v>
      </c>
      <c r="K759" s="1">
        <v>437.2</v>
      </c>
      <c r="L759" s="1">
        <v>263.33</v>
      </c>
      <c r="M759" s="1">
        <f t="shared" si="36"/>
        <v>4309917.5999999996</v>
      </c>
      <c r="N759" s="1">
        <f t="shared" si="37"/>
        <v>2595907.1399999997</v>
      </c>
      <c r="O759" s="1">
        <f t="shared" si="38"/>
        <v>1714010.46</v>
      </c>
    </row>
    <row r="760" spans="1:15" ht="36" x14ac:dyDescent="0.55000000000000004">
      <c r="A760" s="1" t="s">
        <v>25</v>
      </c>
      <c r="B760" s="1" t="s">
        <v>37</v>
      </c>
      <c r="C760" s="1" t="s">
        <v>23</v>
      </c>
      <c r="D760" s="1" t="s">
        <v>5</v>
      </c>
      <c r="E760" s="3">
        <v>44028</v>
      </c>
      <c r="F760" s="3">
        <f>WORKDAY.INTL(E760,10,11,'Holiday list'!$C$2:$C$76)</f>
        <v>44040</v>
      </c>
      <c r="G760" s="1">
        <v>492689454</v>
      </c>
      <c r="H760" s="3">
        <v>44059</v>
      </c>
      <c r="I760" s="11">
        <f>NETWORKDAYS.INTL(E760,H760,11,'Holiday list'!$C$2:$C$76)</f>
        <v>22</v>
      </c>
      <c r="J760" s="1">
        <v>6613</v>
      </c>
      <c r="K760" s="1">
        <v>81.73</v>
      </c>
      <c r="L760" s="1">
        <v>56.67</v>
      </c>
      <c r="M760" s="1">
        <f t="shared" si="36"/>
        <v>540480.49</v>
      </c>
      <c r="N760" s="1">
        <f t="shared" si="37"/>
        <v>374758.71</v>
      </c>
      <c r="O760" s="1">
        <f t="shared" si="38"/>
        <v>165721.77999999997</v>
      </c>
    </row>
    <row r="761" spans="1:15" ht="36" x14ac:dyDescent="0.55000000000000004">
      <c r="A761" s="1" t="s">
        <v>29</v>
      </c>
      <c r="B761" s="1" t="s">
        <v>19</v>
      </c>
      <c r="C761" s="1" t="s">
        <v>23</v>
      </c>
      <c r="D761" s="1" t="s">
        <v>5</v>
      </c>
      <c r="E761" s="3">
        <v>44170</v>
      </c>
      <c r="F761" s="3">
        <f>WORKDAY.INTL(E761,10,11,'Holiday list'!$C$2:$C$76)</f>
        <v>44184</v>
      </c>
      <c r="G761" s="1">
        <v>825143039</v>
      </c>
      <c r="H761" s="3">
        <v>44185</v>
      </c>
      <c r="I761" s="11">
        <f>NETWORKDAYS.INTL(E761,H761,11,'Holiday list'!$C$2:$C$76)</f>
        <v>11</v>
      </c>
      <c r="J761" s="1">
        <v>7017</v>
      </c>
      <c r="K761" s="1">
        <v>437.2</v>
      </c>
      <c r="L761" s="1">
        <v>263.33</v>
      </c>
      <c r="M761" s="1">
        <f t="shared" si="36"/>
        <v>3067832.4</v>
      </c>
      <c r="N761" s="1">
        <f t="shared" si="37"/>
        <v>1847786.6099999999</v>
      </c>
      <c r="O761" s="1">
        <f t="shared" si="38"/>
        <v>1220045.79</v>
      </c>
    </row>
    <row r="762" spans="1:15" ht="36" x14ac:dyDescent="0.55000000000000004">
      <c r="A762" s="1" t="s">
        <v>29</v>
      </c>
      <c r="B762" s="1" t="s">
        <v>22</v>
      </c>
      <c r="C762" s="1" t="s">
        <v>23</v>
      </c>
      <c r="D762" s="1" t="s">
        <v>7</v>
      </c>
      <c r="E762" s="3">
        <v>44112</v>
      </c>
      <c r="F762" s="3">
        <f>WORKDAY.INTL(E762,10,11,'Holiday list'!$C$2:$C$76)</f>
        <v>44125</v>
      </c>
      <c r="G762" s="1">
        <v>751940190</v>
      </c>
      <c r="H762" s="3">
        <v>44114</v>
      </c>
      <c r="I762" s="11">
        <f>NETWORKDAYS.INTL(E762,H762,11,'Holiday list'!$C$2:$C$76)</f>
        <v>3</v>
      </c>
      <c r="J762" s="1">
        <v>4667</v>
      </c>
      <c r="K762" s="1">
        <v>154.06</v>
      </c>
      <c r="L762" s="1">
        <v>90.93</v>
      </c>
      <c r="M762" s="1">
        <f t="shared" si="36"/>
        <v>718998.02</v>
      </c>
      <c r="N762" s="1">
        <f t="shared" si="37"/>
        <v>424370.31000000006</v>
      </c>
      <c r="O762" s="1">
        <f t="shared" si="38"/>
        <v>294627.70999999996</v>
      </c>
    </row>
    <row r="763" spans="1:15" ht="36" x14ac:dyDescent="0.55000000000000004">
      <c r="A763" s="1" t="s">
        <v>27</v>
      </c>
      <c r="B763" s="1" t="s">
        <v>24</v>
      </c>
      <c r="C763" s="1" t="s">
        <v>20</v>
      </c>
      <c r="D763" s="1" t="s">
        <v>8</v>
      </c>
      <c r="E763" s="3">
        <v>44052</v>
      </c>
      <c r="F763" s="3">
        <f>WORKDAY.INTL(E763,10,11,'Holiday list'!$C$2:$C$76)</f>
        <v>44068</v>
      </c>
      <c r="G763" s="1">
        <v>579379737</v>
      </c>
      <c r="H763" s="3">
        <v>44069</v>
      </c>
      <c r="I763" s="11">
        <f>NETWORKDAYS.INTL(E763,H763,11,'Holiday list'!$C$2:$C$76)</f>
        <v>11</v>
      </c>
      <c r="J763" s="1">
        <v>194</v>
      </c>
      <c r="K763" s="1">
        <v>255.28</v>
      </c>
      <c r="L763" s="1">
        <v>159.41999999999999</v>
      </c>
      <c r="M763" s="1">
        <f t="shared" si="36"/>
        <v>49524.32</v>
      </c>
      <c r="N763" s="1">
        <f t="shared" si="37"/>
        <v>30927.479999999996</v>
      </c>
      <c r="O763" s="1">
        <f t="shared" si="38"/>
        <v>18596.840000000004</v>
      </c>
    </row>
    <row r="764" spans="1:15" ht="36" x14ac:dyDescent="0.55000000000000004">
      <c r="A764" s="1" t="s">
        <v>29</v>
      </c>
      <c r="B764" s="1" t="s">
        <v>38</v>
      </c>
      <c r="C764" s="1" t="s">
        <v>23</v>
      </c>
      <c r="D764" s="1" t="s">
        <v>6</v>
      </c>
      <c r="E764" s="3">
        <v>44110</v>
      </c>
      <c r="F764" s="3">
        <f>WORKDAY.INTL(E764,10,11,'Holiday list'!$C$2:$C$76)</f>
        <v>44123</v>
      </c>
      <c r="G764" s="1">
        <v>234073007</v>
      </c>
      <c r="H764" s="3">
        <v>44155</v>
      </c>
      <c r="I764" s="11">
        <f>NETWORKDAYS.INTL(E764,H764,11,'Holiday list'!$C$2:$C$76)</f>
        <v>30</v>
      </c>
      <c r="J764" s="1">
        <v>6259</v>
      </c>
      <c r="K764" s="1">
        <v>421.89</v>
      </c>
      <c r="L764" s="1">
        <v>364.69</v>
      </c>
      <c r="M764" s="1">
        <f t="shared" si="36"/>
        <v>2640609.5099999998</v>
      </c>
      <c r="N764" s="1">
        <f t="shared" si="37"/>
        <v>2282594.71</v>
      </c>
      <c r="O764" s="1">
        <f t="shared" si="38"/>
        <v>358014.79999999981</v>
      </c>
    </row>
    <row r="765" spans="1:15" ht="36" x14ac:dyDescent="0.55000000000000004">
      <c r="A765" s="1" t="s">
        <v>18</v>
      </c>
      <c r="B765" s="1" t="s">
        <v>38</v>
      </c>
      <c r="C765" s="1" t="s">
        <v>23</v>
      </c>
      <c r="D765" s="1" t="s">
        <v>6</v>
      </c>
      <c r="E765" s="3">
        <v>43878</v>
      </c>
      <c r="F765" s="3">
        <f>WORKDAY.INTL(E765,10,11,'Holiday list'!$C$2:$C$76)</f>
        <v>43893</v>
      </c>
      <c r="G765" s="1">
        <v>612943828</v>
      </c>
      <c r="H765" s="3">
        <v>43891</v>
      </c>
      <c r="I765" s="11">
        <f>NETWORKDAYS.INTL(E765,H765,11,'Holiday list'!$C$2:$C$76)</f>
        <v>9</v>
      </c>
      <c r="J765" s="1">
        <v>2554</v>
      </c>
      <c r="K765" s="1">
        <v>421.89</v>
      </c>
      <c r="L765" s="1">
        <v>364.69</v>
      </c>
      <c r="M765" s="1">
        <f t="shared" si="36"/>
        <v>1077507.06</v>
      </c>
      <c r="N765" s="1">
        <f t="shared" si="37"/>
        <v>931418.26</v>
      </c>
      <c r="O765" s="1">
        <f t="shared" si="38"/>
        <v>146088.80000000005</v>
      </c>
    </row>
    <row r="766" spans="1:15" ht="36" x14ac:dyDescent="0.55000000000000004">
      <c r="A766" s="1" t="s">
        <v>27</v>
      </c>
      <c r="B766" s="1" t="s">
        <v>28</v>
      </c>
      <c r="C766" s="1" t="s">
        <v>23</v>
      </c>
      <c r="D766" s="1" t="s">
        <v>6</v>
      </c>
      <c r="E766" s="3">
        <v>44179</v>
      </c>
      <c r="F766" s="3">
        <f>WORKDAY.INTL(E766,10,11,'Holiday list'!$C$2:$C$76)</f>
        <v>44195</v>
      </c>
      <c r="G766" s="1">
        <v>433228528</v>
      </c>
      <c r="H766" s="3">
        <v>44186</v>
      </c>
      <c r="I766" s="11">
        <f>NETWORKDAYS.INTL(E766,H766,11,'Holiday list'!$C$2:$C$76)</f>
        <v>5</v>
      </c>
      <c r="J766" s="1">
        <v>804</v>
      </c>
      <c r="K766" s="1">
        <v>9.33</v>
      </c>
      <c r="L766" s="1">
        <v>6.92</v>
      </c>
      <c r="M766" s="1">
        <f t="shared" si="36"/>
        <v>7501.32</v>
      </c>
      <c r="N766" s="1">
        <f t="shared" si="37"/>
        <v>5563.68</v>
      </c>
      <c r="O766" s="1">
        <f t="shared" si="38"/>
        <v>1937.6399999999994</v>
      </c>
    </row>
    <row r="767" spans="1:15" ht="36" x14ac:dyDescent="0.55000000000000004">
      <c r="A767" s="1" t="s">
        <v>18</v>
      </c>
      <c r="B767" s="1" t="s">
        <v>28</v>
      </c>
      <c r="C767" s="1" t="s">
        <v>23</v>
      </c>
      <c r="D767" s="1" t="s">
        <v>7</v>
      </c>
      <c r="E767" s="3">
        <v>44155</v>
      </c>
      <c r="F767" s="3">
        <f>WORKDAY.INTL(E767,10,11,'Holiday list'!$C$2:$C$76)</f>
        <v>44169</v>
      </c>
      <c r="G767" s="1">
        <v>282475936</v>
      </c>
      <c r="H767" s="3">
        <v>44163</v>
      </c>
      <c r="I767" s="11">
        <f>NETWORKDAYS.INTL(E767,H767,11,'Holiday list'!$C$2:$C$76)</f>
        <v>6</v>
      </c>
      <c r="J767" s="1">
        <v>9762</v>
      </c>
      <c r="K767" s="1">
        <v>9.33</v>
      </c>
      <c r="L767" s="1">
        <v>6.92</v>
      </c>
      <c r="M767" s="1">
        <f t="shared" si="36"/>
        <v>91079.46</v>
      </c>
      <c r="N767" s="1">
        <f t="shared" si="37"/>
        <v>67553.039999999994</v>
      </c>
      <c r="O767" s="1">
        <f t="shared" si="38"/>
        <v>23526.420000000013</v>
      </c>
    </row>
    <row r="768" spans="1:15" ht="36" x14ac:dyDescent="0.55000000000000004">
      <c r="A768" s="1" t="s">
        <v>25</v>
      </c>
      <c r="B768" s="1" t="s">
        <v>38</v>
      </c>
      <c r="C768" s="1" t="s">
        <v>23</v>
      </c>
      <c r="D768" s="1" t="s">
        <v>5</v>
      </c>
      <c r="E768" s="3">
        <v>44019</v>
      </c>
      <c r="F768" s="3">
        <f>WORKDAY.INTL(E768,10,11,'Holiday list'!$C$2:$C$76)</f>
        <v>44030</v>
      </c>
      <c r="G768" s="1">
        <v>368547379</v>
      </c>
      <c r="H768" s="3">
        <v>44024</v>
      </c>
      <c r="I768" s="11">
        <f>NETWORKDAYS.INTL(E768,H768,11,'Holiday list'!$C$2:$C$76)</f>
        <v>5</v>
      </c>
      <c r="J768" s="1">
        <v>214</v>
      </c>
      <c r="K768" s="1">
        <v>421.89</v>
      </c>
      <c r="L768" s="1">
        <v>364.69</v>
      </c>
      <c r="M768" s="1">
        <f t="shared" si="36"/>
        <v>90284.459999999992</v>
      </c>
      <c r="N768" s="1">
        <f t="shared" si="37"/>
        <v>78043.66</v>
      </c>
      <c r="O768" s="1">
        <f t="shared" si="38"/>
        <v>12240.799999999988</v>
      </c>
    </row>
    <row r="769" spans="1:15" ht="36" x14ac:dyDescent="0.55000000000000004">
      <c r="A769" s="1" t="s">
        <v>32</v>
      </c>
      <c r="B769" s="1" t="s">
        <v>38</v>
      </c>
      <c r="C769" s="1" t="s">
        <v>20</v>
      </c>
      <c r="D769" s="1" t="s">
        <v>8</v>
      </c>
      <c r="E769" s="3">
        <v>43984</v>
      </c>
      <c r="F769" s="3">
        <f>WORKDAY.INTL(E769,10,11,'Holiday list'!$C$2:$C$76)</f>
        <v>43995</v>
      </c>
      <c r="G769" s="1">
        <v>969616687</v>
      </c>
      <c r="H769" s="3">
        <v>44010</v>
      </c>
      <c r="I769" s="11">
        <f>NETWORKDAYS.INTL(E769,H769,11,'Holiday list'!$C$2:$C$76)</f>
        <v>22</v>
      </c>
      <c r="J769" s="1">
        <v>9980</v>
      </c>
      <c r="K769" s="1">
        <v>421.89</v>
      </c>
      <c r="L769" s="1">
        <v>364.69</v>
      </c>
      <c r="M769" s="1">
        <f t="shared" si="36"/>
        <v>4210462.2</v>
      </c>
      <c r="N769" s="1">
        <f t="shared" si="37"/>
        <v>3639606.2</v>
      </c>
      <c r="O769" s="1">
        <f t="shared" si="38"/>
        <v>570856</v>
      </c>
    </row>
    <row r="770" spans="1:15" ht="36" x14ac:dyDescent="0.55000000000000004">
      <c r="A770" s="1" t="s">
        <v>27</v>
      </c>
      <c r="B770" s="1" t="s">
        <v>24</v>
      </c>
      <c r="C770" s="1" t="s">
        <v>23</v>
      </c>
      <c r="D770" s="1" t="s">
        <v>7</v>
      </c>
      <c r="E770" s="3">
        <v>43865</v>
      </c>
      <c r="F770" s="3">
        <f>WORKDAY.INTL(E770,10,11,'Holiday list'!$C$2:$C$76)</f>
        <v>43878</v>
      </c>
      <c r="G770" s="1">
        <v>184170186</v>
      </c>
      <c r="H770" s="3">
        <v>43878</v>
      </c>
      <c r="I770" s="11">
        <f>NETWORKDAYS.INTL(E770,H770,11,'Holiday list'!$C$2:$C$76)</f>
        <v>11</v>
      </c>
      <c r="J770" s="1">
        <v>8906</v>
      </c>
      <c r="K770" s="1">
        <v>255.28</v>
      </c>
      <c r="L770" s="1">
        <v>159.41999999999999</v>
      </c>
      <c r="M770" s="1">
        <f t="shared" si="36"/>
        <v>2273523.6800000002</v>
      </c>
      <c r="N770" s="1">
        <f t="shared" si="37"/>
        <v>1419794.5199999998</v>
      </c>
      <c r="O770" s="1">
        <f t="shared" si="38"/>
        <v>853729.16000000038</v>
      </c>
    </row>
    <row r="771" spans="1:15" ht="36" x14ac:dyDescent="0.55000000000000004">
      <c r="A771" s="1" t="s">
        <v>29</v>
      </c>
      <c r="B771" s="1" t="s">
        <v>28</v>
      </c>
      <c r="C771" s="1" t="s">
        <v>23</v>
      </c>
      <c r="D771" s="1" t="s">
        <v>6</v>
      </c>
      <c r="E771" s="3">
        <v>43949</v>
      </c>
      <c r="F771" s="3">
        <f>WORKDAY.INTL(E771,10,11,'Holiday list'!$C$2:$C$76)</f>
        <v>43963</v>
      </c>
      <c r="G771" s="1">
        <v>681006705</v>
      </c>
      <c r="H771" s="3">
        <v>43996</v>
      </c>
      <c r="I771" s="11">
        <f>NETWORKDAYS.INTL(E771,H771,11,'Holiday list'!$C$2:$C$76)</f>
        <v>37</v>
      </c>
      <c r="J771" s="1">
        <v>3872</v>
      </c>
      <c r="K771" s="1">
        <v>9.33</v>
      </c>
      <c r="L771" s="1">
        <v>6.92</v>
      </c>
      <c r="M771" s="1">
        <f t="shared" si="36"/>
        <v>36125.760000000002</v>
      </c>
      <c r="N771" s="1">
        <f t="shared" si="37"/>
        <v>26794.239999999998</v>
      </c>
      <c r="O771" s="1">
        <f t="shared" si="38"/>
        <v>9331.5200000000041</v>
      </c>
    </row>
    <row r="772" spans="1:15" ht="36" x14ac:dyDescent="0.55000000000000004">
      <c r="A772" s="1" t="s">
        <v>27</v>
      </c>
      <c r="B772" s="1" t="s">
        <v>24</v>
      </c>
      <c r="C772" s="1" t="s">
        <v>23</v>
      </c>
      <c r="D772" s="1" t="s">
        <v>7</v>
      </c>
      <c r="E772" s="3">
        <v>43862</v>
      </c>
      <c r="F772" s="3">
        <f>WORKDAY.INTL(E772,10,11,'Holiday list'!$C$2:$C$76)</f>
        <v>43874</v>
      </c>
      <c r="G772" s="1">
        <v>249237573</v>
      </c>
      <c r="H772" s="3">
        <v>43882</v>
      </c>
      <c r="I772" s="11">
        <f>NETWORKDAYS.INTL(E772,H772,11,'Holiday list'!$C$2:$C$76)</f>
        <v>14</v>
      </c>
      <c r="J772" s="1">
        <v>3791</v>
      </c>
      <c r="K772" s="1">
        <v>255.28</v>
      </c>
      <c r="L772" s="1">
        <v>159.41999999999999</v>
      </c>
      <c r="M772" s="1">
        <f t="shared" si="36"/>
        <v>967766.48</v>
      </c>
      <c r="N772" s="1">
        <f t="shared" si="37"/>
        <v>604361.22</v>
      </c>
      <c r="O772" s="1">
        <f t="shared" si="38"/>
        <v>363405.26</v>
      </c>
    </row>
    <row r="773" spans="1:15" ht="36" x14ac:dyDescent="0.55000000000000004">
      <c r="A773" s="1" t="s">
        <v>25</v>
      </c>
      <c r="B773" s="1" t="s">
        <v>22</v>
      </c>
      <c r="C773" s="1" t="s">
        <v>20</v>
      </c>
      <c r="D773" s="1" t="s">
        <v>8</v>
      </c>
      <c r="E773" s="3">
        <v>43859</v>
      </c>
      <c r="F773" s="3">
        <f>WORKDAY.INTL(E773,10,11,'Holiday list'!$C$2:$C$76)</f>
        <v>43871</v>
      </c>
      <c r="G773" s="1">
        <v>348286616</v>
      </c>
      <c r="H773" s="3">
        <v>43874</v>
      </c>
      <c r="I773" s="11">
        <f>NETWORKDAYS.INTL(E773,H773,11,'Holiday list'!$C$2:$C$76)</f>
        <v>13</v>
      </c>
      <c r="J773" s="1">
        <v>4604</v>
      </c>
      <c r="K773" s="1">
        <v>154.06</v>
      </c>
      <c r="L773" s="1">
        <v>90.93</v>
      </c>
      <c r="M773" s="1">
        <f t="shared" si="36"/>
        <v>709292.24</v>
      </c>
      <c r="N773" s="1">
        <f t="shared" si="37"/>
        <v>418641.72000000003</v>
      </c>
      <c r="O773" s="1">
        <f t="shared" si="38"/>
        <v>290650.51999999996</v>
      </c>
    </row>
    <row r="774" spans="1:15" ht="36" x14ac:dyDescent="0.55000000000000004">
      <c r="A774" s="1" t="s">
        <v>32</v>
      </c>
      <c r="B774" s="1" t="s">
        <v>30</v>
      </c>
      <c r="C774" s="1" t="s">
        <v>20</v>
      </c>
      <c r="D774" s="1" t="s">
        <v>7</v>
      </c>
      <c r="E774" s="3">
        <v>44166</v>
      </c>
      <c r="F774" s="3">
        <f>WORKDAY.INTL(E774,10,11,'Holiday list'!$C$2:$C$76)</f>
        <v>44179</v>
      </c>
      <c r="G774" s="1">
        <v>257890164</v>
      </c>
      <c r="H774" s="3">
        <v>44194</v>
      </c>
      <c r="I774" s="11">
        <f>NETWORKDAYS.INTL(E774,H774,11,'Holiday list'!$C$2:$C$76)</f>
        <v>20</v>
      </c>
      <c r="J774" s="1">
        <v>4285</v>
      </c>
      <c r="K774" s="1">
        <v>109.28</v>
      </c>
      <c r="L774" s="1">
        <v>35.840000000000003</v>
      </c>
      <c r="M774" s="1">
        <f t="shared" si="36"/>
        <v>468264.8</v>
      </c>
      <c r="N774" s="1">
        <f t="shared" si="37"/>
        <v>153574.40000000002</v>
      </c>
      <c r="O774" s="1">
        <f t="shared" si="38"/>
        <v>314690.39999999997</v>
      </c>
    </row>
    <row r="775" spans="1:15" ht="36" x14ac:dyDescent="0.55000000000000004">
      <c r="A775" s="1" t="s">
        <v>29</v>
      </c>
      <c r="B775" s="1" t="s">
        <v>19</v>
      </c>
      <c r="C775" s="1" t="s">
        <v>23</v>
      </c>
      <c r="D775" s="1" t="s">
        <v>8</v>
      </c>
      <c r="E775" s="3">
        <v>43959</v>
      </c>
      <c r="F775" s="3">
        <f>WORKDAY.INTL(E775,10,11,'Holiday list'!$C$2:$C$76)</f>
        <v>43971</v>
      </c>
      <c r="G775" s="1">
        <v>228097045</v>
      </c>
      <c r="H775" s="3">
        <v>43999</v>
      </c>
      <c r="I775" s="11">
        <f>NETWORKDAYS.INTL(E775,H775,11,'Holiday list'!$C$2:$C$76)</f>
        <v>33</v>
      </c>
      <c r="J775" s="1">
        <v>7839</v>
      </c>
      <c r="K775" s="1">
        <v>437.2</v>
      </c>
      <c r="L775" s="1">
        <v>263.33</v>
      </c>
      <c r="M775" s="1">
        <f t="shared" si="36"/>
        <v>3427210.8</v>
      </c>
      <c r="N775" s="1">
        <f t="shared" si="37"/>
        <v>2064243.8699999999</v>
      </c>
      <c r="O775" s="1">
        <f t="shared" si="38"/>
        <v>1362966.93</v>
      </c>
    </row>
    <row r="776" spans="1:15" ht="36" x14ac:dyDescent="0.55000000000000004">
      <c r="A776" s="1" t="s">
        <v>27</v>
      </c>
      <c r="B776" s="1" t="s">
        <v>26</v>
      </c>
      <c r="C776" s="1" t="s">
        <v>23</v>
      </c>
      <c r="D776" s="1" t="s">
        <v>6</v>
      </c>
      <c r="E776" s="3">
        <v>43954</v>
      </c>
      <c r="F776" s="3">
        <f>WORKDAY.INTL(E776,10,11,'Holiday list'!$C$2:$C$76)</f>
        <v>43966</v>
      </c>
      <c r="G776" s="1">
        <v>129268586</v>
      </c>
      <c r="H776" s="3">
        <v>44003</v>
      </c>
      <c r="I776" s="11">
        <f>NETWORKDAYS.INTL(E776,H776,11,'Holiday list'!$C$2:$C$76)</f>
        <v>39</v>
      </c>
      <c r="J776" s="1">
        <v>2302</v>
      </c>
      <c r="K776" s="1">
        <v>205.7</v>
      </c>
      <c r="L776" s="1">
        <v>117.11</v>
      </c>
      <c r="M776" s="1">
        <f t="shared" si="36"/>
        <v>473521.39999999997</v>
      </c>
      <c r="N776" s="1">
        <f t="shared" si="37"/>
        <v>269587.21999999997</v>
      </c>
      <c r="O776" s="1">
        <f t="shared" si="38"/>
        <v>203934.18</v>
      </c>
    </row>
    <row r="777" spans="1:15" ht="36" x14ac:dyDescent="0.55000000000000004">
      <c r="A777" s="1" t="s">
        <v>32</v>
      </c>
      <c r="B777" s="1" t="s">
        <v>19</v>
      </c>
      <c r="C777" s="1" t="s">
        <v>23</v>
      </c>
      <c r="D777" s="1" t="s">
        <v>5</v>
      </c>
      <c r="E777" s="3">
        <v>44135</v>
      </c>
      <c r="F777" s="3">
        <f>WORKDAY.INTL(E777,10,11,'Holiday list'!$C$2:$C$76)</f>
        <v>44148</v>
      </c>
      <c r="G777" s="1">
        <v>802078616</v>
      </c>
      <c r="H777" s="3">
        <v>44174</v>
      </c>
      <c r="I777" s="11">
        <f>NETWORKDAYS.INTL(E777,H777,11,'Holiday list'!$C$2:$C$76)</f>
        <v>27</v>
      </c>
      <c r="J777" s="1">
        <v>1741</v>
      </c>
      <c r="K777" s="1">
        <v>437.2</v>
      </c>
      <c r="L777" s="1">
        <v>263.33</v>
      </c>
      <c r="M777" s="1">
        <f t="shared" si="36"/>
        <v>761165.2</v>
      </c>
      <c r="N777" s="1">
        <f t="shared" si="37"/>
        <v>458457.52999999997</v>
      </c>
      <c r="O777" s="1">
        <f t="shared" si="38"/>
        <v>302707.67</v>
      </c>
    </row>
    <row r="778" spans="1:15" ht="36" x14ac:dyDescent="0.55000000000000004">
      <c r="A778" s="1" t="s">
        <v>29</v>
      </c>
      <c r="B778" s="1" t="s">
        <v>30</v>
      </c>
      <c r="C778" s="1" t="s">
        <v>20</v>
      </c>
      <c r="D778" s="1" t="s">
        <v>6</v>
      </c>
      <c r="E778" s="3">
        <v>43932</v>
      </c>
      <c r="F778" s="3">
        <f>WORKDAY.INTL(E778,10,11,'Holiday list'!$C$2:$C$76)</f>
        <v>43946</v>
      </c>
      <c r="G778" s="1">
        <v>907513463</v>
      </c>
      <c r="H778" s="3">
        <v>43940</v>
      </c>
      <c r="I778" s="11">
        <f>NETWORKDAYS.INTL(E778,H778,11,'Holiday list'!$C$2:$C$76)</f>
        <v>5</v>
      </c>
      <c r="J778" s="1">
        <v>2256</v>
      </c>
      <c r="K778" s="1">
        <v>109.28</v>
      </c>
      <c r="L778" s="1">
        <v>35.840000000000003</v>
      </c>
      <c r="M778" s="1">
        <f t="shared" si="36"/>
        <v>246535.67999999999</v>
      </c>
      <c r="N778" s="1">
        <f t="shared" si="37"/>
        <v>80855.040000000008</v>
      </c>
      <c r="O778" s="1">
        <f t="shared" si="38"/>
        <v>165680.63999999998</v>
      </c>
    </row>
    <row r="779" spans="1:15" ht="36" x14ac:dyDescent="0.55000000000000004">
      <c r="A779" s="1" t="s">
        <v>25</v>
      </c>
      <c r="B779" s="1" t="s">
        <v>22</v>
      </c>
      <c r="C779" s="1" t="s">
        <v>23</v>
      </c>
      <c r="D779" s="1" t="s">
        <v>7</v>
      </c>
      <c r="E779" s="3">
        <v>44029</v>
      </c>
      <c r="F779" s="3">
        <f>WORKDAY.INTL(E779,10,11,'Holiday list'!$C$2:$C$76)</f>
        <v>44041</v>
      </c>
      <c r="G779" s="1">
        <v>976871955</v>
      </c>
      <c r="H779" s="3">
        <v>44074</v>
      </c>
      <c r="I779" s="11">
        <f>NETWORKDAYS.INTL(E779,H779,11,'Holiday list'!$C$2:$C$76)</f>
        <v>32</v>
      </c>
      <c r="J779" s="1">
        <v>6975</v>
      </c>
      <c r="K779" s="1">
        <v>154.06</v>
      </c>
      <c r="L779" s="1">
        <v>90.93</v>
      </c>
      <c r="M779" s="1">
        <f t="shared" si="36"/>
        <v>1074568.5</v>
      </c>
      <c r="N779" s="1">
        <f t="shared" si="37"/>
        <v>634236.75</v>
      </c>
      <c r="O779" s="1">
        <f t="shared" si="38"/>
        <v>440331.75</v>
      </c>
    </row>
    <row r="780" spans="1:15" ht="36" x14ac:dyDescent="0.55000000000000004">
      <c r="A780" s="1" t="s">
        <v>29</v>
      </c>
      <c r="B780" s="1" t="s">
        <v>26</v>
      </c>
      <c r="C780" s="1" t="s">
        <v>20</v>
      </c>
      <c r="D780" s="1" t="s">
        <v>6</v>
      </c>
      <c r="E780" s="3">
        <v>43982</v>
      </c>
      <c r="F780" s="3">
        <f>WORKDAY.INTL(E780,10,11,'Holiday list'!$C$2:$C$76)</f>
        <v>43993</v>
      </c>
      <c r="G780" s="1">
        <v>261765420</v>
      </c>
      <c r="H780" s="3">
        <v>44029</v>
      </c>
      <c r="I780" s="11">
        <f>NETWORKDAYS.INTL(E780,H780,11,'Holiday list'!$C$2:$C$76)</f>
        <v>40</v>
      </c>
      <c r="J780" s="1">
        <v>1060</v>
      </c>
      <c r="K780" s="1">
        <v>205.7</v>
      </c>
      <c r="L780" s="1">
        <v>117.11</v>
      </c>
      <c r="M780" s="1">
        <f t="shared" si="36"/>
        <v>218042</v>
      </c>
      <c r="N780" s="1">
        <f t="shared" si="37"/>
        <v>124136.6</v>
      </c>
      <c r="O780" s="1">
        <f t="shared" si="38"/>
        <v>93905.4</v>
      </c>
    </row>
    <row r="781" spans="1:15" ht="36" x14ac:dyDescent="0.55000000000000004">
      <c r="A781" s="1" t="s">
        <v>32</v>
      </c>
      <c r="B781" s="1" t="s">
        <v>22</v>
      </c>
      <c r="C781" s="1" t="s">
        <v>20</v>
      </c>
      <c r="D781" s="1" t="s">
        <v>7</v>
      </c>
      <c r="E781" s="3">
        <v>44027</v>
      </c>
      <c r="F781" s="3">
        <f>WORKDAY.INTL(E781,10,11,'Holiday list'!$C$2:$C$76)</f>
        <v>44039</v>
      </c>
      <c r="G781" s="1">
        <v>784117686</v>
      </c>
      <c r="H781" s="3">
        <v>44029</v>
      </c>
      <c r="I781" s="11">
        <f>NETWORKDAYS.INTL(E781,H781,11,'Holiday list'!$C$2:$C$76)</f>
        <v>3</v>
      </c>
      <c r="J781" s="1">
        <v>6703</v>
      </c>
      <c r="K781" s="1">
        <v>154.06</v>
      </c>
      <c r="L781" s="1">
        <v>90.93</v>
      </c>
      <c r="M781" s="1">
        <f t="shared" si="36"/>
        <v>1032664.18</v>
      </c>
      <c r="N781" s="1">
        <f t="shared" si="37"/>
        <v>609503.79</v>
      </c>
      <c r="O781" s="1">
        <f t="shared" si="38"/>
        <v>423160.39</v>
      </c>
    </row>
    <row r="782" spans="1:15" ht="36" x14ac:dyDescent="0.55000000000000004">
      <c r="A782" s="1" t="s">
        <v>25</v>
      </c>
      <c r="B782" s="1" t="s">
        <v>19</v>
      </c>
      <c r="C782" s="1" t="s">
        <v>20</v>
      </c>
      <c r="D782" s="1" t="s">
        <v>5</v>
      </c>
      <c r="E782" s="3">
        <v>43844</v>
      </c>
      <c r="F782" s="3">
        <f>WORKDAY.INTL(E782,10,11,'Holiday list'!$C$2:$C$76)</f>
        <v>43858</v>
      </c>
      <c r="G782" s="1">
        <v>586165082</v>
      </c>
      <c r="H782" s="3">
        <v>43857</v>
      </c>
      <c r="I782" s="11">
        <f>NETWORKDAYS.INTL(E782,H782,11,'Holiday list'!$C$2:$C$76)</f>
        <v>9</v>
      </c>
      <c r="J782" s="1">
        <v>8128</v>
      </c>
      <c r="K782" s="1">
        <v>437.2</v>
      </c>
      <c r="L782" s="1">
        <v>263.33</v>
      </c>
      <c r="M782" s="1">
        <f t="shared" si="36"/>
        <v>3553561.6</v>
      </c>
      <c r="N782" s="1">
        <f t="shared" si="37"/>
        <v>2140346.2399999998</v>
      </c>
      <c r="O782" s="1">
        <f t="shared" si="38"/>
        <v>1413215.3600000003</v>
      </c>
    </row>
    <row r="783" spans="1:15" ht="36" x14ac:dyDescent="0.55000000000000004">
      <c r="A783" s="1" t="s">
        <v>27</v>
      </c>
      <c r="B783" s="1" t="s">
        <v>33</v>
      </c>
      <c r="C783" s="1" t="s">
        <v>23</v>
      </c>
      <c r="D783" s="1" t="s">
        <v>6</v>
      </c>
      <c r="E783" s="3">
        <v>44161</v>
      </c>
      <c r="F783" s="3">
        <f>WORKDAY.INTL(E783,10,11,'Holiday list'!$C$2:$C$76)</f>
        <v>44174</v>
      </c>
      <c r="G783" s="1">
        <v>480456435</v>
      </c>
      <c r="H783" s="3">
        <v>44181</v>
      </c>
      <c r="I783" s="11">
        <f>NETWORKDAYS.INTL(E783,H783,11,'Holiday list'!$C$2:$C$76)</f>
        <v>16</v>
      </c>
      <c r="J783" s="1">
        <v>6591</v>
      </c>
      <c r="K783" s="1">
        <v>152.58000000000001</v>
      </c>
      <c r="L783" s="1">
        <v>97.44</v>
      </c>
      <c r="M783" s="1">
        <f t="shared" si="36"/>
        <v>1005654.78</v>
      </c>
      <c r="N783" s="1">
        <f t="shared" si="37"/>
        <v>642227.04</v>
      </c>
      <c r="O783" s="1">
        <f t="shared" si="38"/>
        <v>363427.74</v>
      </c>
    </row>
    <row r="784" spans="1:15" ht="36" x14ac:dyDescent="0.55000000000000004">
      <c r="A784" s="1" t="s">
        <v>25</v>
      </c>
      <c r="B784" s="1" t="s">
        <v>26</v>
      </c>
      <c r="C784" s="1" t="s">
        <v>23</v>
      </c>
      <c r="D784" s="1" t="s">
        <v>7</v>
      </c>
      <c r="E784" s="3">
        <v>44107</v>
      </c>
      <c r="F784" s="3">
        <f>WORKDAY.INTL(E784,10,11,'Holiday list'!$C$2:$C$76)</f>
        <v>44119</v>
      </c>
      <c r="G784" s="1">
        <v>899853074</v>
      </c>
      <c r="H784" s="3">
        <v>44130</v>
      </c>
      <c r="I784" s="11">
        <f>NETWORKDAYS.INTL(E784,H784,11,'Holiday list'!$C$2:$C$76)</f>
        <v>16</v>
      </c>
      <c r="J784" s="1">
        <v>5376</v>
      </c>
      <c r="K784" s="1">
        <v>205.7</v>
      </c>
      <c r="L784" s="1">
        <v>117.11</v>
      </c>
      <c r="M784" s="1">
        <f t="shared" si="36"/>
        <v>1105843.2</v>
      </c>
      <c r="N784" s="1">
        <f t="shared" si="37"/>
        <v>629583.35999999999</v>
      </c>
      <c r="O784" s="1">
        <f t="shared" si="38"/>
        <v>476259.83999999997</v>
      </c>
    </row>
    <row r="785" spans="1:15" ht="36" x14ac:dyDescent="0.55000000000000004">
      <c r="A785" s="1" t="s">
        <v>31</v>
      </c>
      <c r="B785" s="1" t="s">
        <v>24</v>
      </c>
      <c r="C785" s="1" t="s">
        <v>20</v>
      </c>
      <c r="D785" s="1" t="s">
        <v>7</v>
      </c>
      <c r="E785" s="3">
        <v>44165</v>
      </c>
      <c r="F785" s="3">
        <f>WORKDAY.INTL(E785,10,11,'Holiday list'!$C$2:$C$76)</f>
        <v>44177</v>
      </c>
      <c r="G785" s="1">
        <v>547528827</v>
      </c>
      <c r="H785" s="3">
        <v>44180</v>
      </c>
      <c r="I785" s="11">
        <f>NETWORKDAYS.INTL(E785,H785,11,'Holiday list'!$C$2:$C$76)</f>
        <v>12</v>
      </c>
      <c r="J785" s="1">
        <v>4802</v>
      </c>
      <c r="K785" s="1">
        <v>255.28</v>
      </c>
      <c r="L785" s="1">
        <v>159.41999999999999</v>
      </c>
      <c r="M785" s="1">
        <f t="shared" ref="M785:M844" si="39">J785*K785</f>
        <v>1225854.56</v>
      </c>
      <c r="N785" s="1">
        <f t="shared" ref="N785:N844" si="40">J785*L785</f>
        <v>765534.84</v>
      </c>
      <c r="O785" s="1">
        <f t="shared" ref="O785:O844" si="41">M785-N785</f>
        <v>460319.72000000009</v>
      </c>
    </row>
    <row r="786" spans="1:15" ht="36" x14ac:dyDescent="0.55000000000000004">
      <c r="A786" s="1" t="s">
        <v>27</v>
      </c>
      <c r="B786" s="1" t="s">
        <v>22</v>
      </c>
      <c r="C786" s="1" t="s">
        <v>23</v>
      </c>
      <c r="D786" s="1" t="s">
        <v>7</v>
      </c>
      <c r="E786" s="3">
        <v>43959</v>
      </c>
      <c r="F786" s="3">
        <f>WORKDAY.INTL(E786,10,11,'Holiday list'!$C$2:$C$76)</f>
        <v>43971</v>
      </c>
      <c r="G786" s="1">
        <v>446970021</v>
      </c>
      <c r="H786" s="3">
        <v>43960</v>
      </c>
      <c r="I786" s="11">
        <f>NETWORKDAYS.INTL(E786,H786,11,'Holiday list'!$C$2:$C$76)</f>
        <v>2</v>
      </c>
      <c r="J786" s="1">
        <v>7217</v>
      </c>
      <c r="K786" s="1">
        <v>154.06</v>
      </c>
      <c r="L786" s="1">
        <v>90.93</v>
      </c>
      <c r="M786" s="1">
        <f t="shared" si="39"/>
        <v>1111851.02</v>
      </c>
      <c r="N786" s="1">
        <f t="shared" si="40"/>
        <v>656241.81000000006</v>
      </c>
      <c r="O786" s="1">
        <f t="shared" si="41"/>
        <v>455609.20999999996</v>
      </c>
    </row>
    <row r="787" spans="1:15" ht="36" x14ac:dyDescent="0.55000000000000004">
      <c r="A787" s="1" t="s">
        <v>29</v>
      </c>
      <c r="B787" s="1" t="s">
        <v>36</v>
      </c>
      <c r="C787" s="1" t="s">
        <v>20</v>
      </c>
      <c r="D787" s="1" t="s">
        <v>8</v>
      </c>
      <c r="E787" s="3">
        <v>43888</v>
      </c>
      <c r="F787" s="3">
        <f>WORKDAY.INTL(E787,10,11,'Holiday list'!$C$2:$C$76)</f>
        <v>43902</v>
      </c>
      <c r="G787" s="1">
        <v>791975486</v>
      </c>
      <c r="H787" s="3">
        <v>43910</v>
      </c>
      <c r="I787" s="11">
        <f>NETWORKDAYS.INTL(E787,H787,11,'Holiday list'!$C$2:$C$76)</f>
        <v>17</v>
      </c>
      <c r="J787" s="1">
        <v>2001</v>
      </c>
      <c r="K787" s="1">
        <v>47.45</v>
      </c>
      <c r="L787" s="1">
        <v>31.79</v>
      </c>
      <c r="M787" s="1">
        <f t="shared" si="39"/>
        <v>94947.450000000012</v>
      </c>
      <c r="N787" s="1">
        <f t="shared" si="40"/>
        <v>63611.79</v>
      </c>
      <c r="O787" s="1">
        <f t="shared" si="41"/>
        <v>31335.660000000011</v>
      </c>
    </row>
    <row r="788" spans="1:15" ht="36" x14ac:dyDescent="0.55000000000000004">
      <c r="A788" s="1" t="s">
        <v>18</v>
      </c>
      <c r="B788" s="1" t="s">
        <v>22</v>
      </c>
      <c r="C788" s="1" t="s">
        <v>20</v>
      </c>
      <c r="D788" s="1" t="s">
        <v>5</v>
      </c>
      <c r="E788" s="3">
        <v>44067</v>
      </c>
      <c r="F788" s="3">
        <f>WORKDAY.INTL(E788,10,11,'Holiday list'!$C$2:$C$76)</f>
        <v>44079</v>
      </c>
      <c r="G788" s="1">
        <v>496656548</v>
      </c>
      <c r="H788" s="3">
        <v>44103</v>
      </c>
      <c r="I788" s="11">
        <f>NETWORKDAYS.INTL(E788,H788,11,'Holiday list'!$C$2:$C$76)</f>
        <v>30</v>
      </c>
      <c r="J788" s="1">
        <v>564</v>
      </c>
      <c r="K788" s="1">
        <v>154.06</v>
      </c>
      <c r="L788" s="1">
        <v>90.93</v>
      </c>
      <c r="M788" s="1">
        <f t="shared" si="39"/>
        <v>86889.84</v>
      </c>
      <c r="N788" s="1">
        <f t="shared" si="40"/>
        <v>51284.520000000004</v>
      </c>
      <c r="O788" s="1">
        <f t="shared" si="41"/>
        <v>35605.319999999992</v>
      </c>
    </row>
    <row r="789" spans="1:15" ht="36" x14ac:dyDescent="0.55000000000000004">
      <c r="A789" s="1" t="s">
        <v>18</v>
      </c>
      <c r="B789" s="1" t="s">
        <v>22</v>
      </c>
      <c r="C789" s="1" t="s">
        <v>20</v>
      </c>
      <c r="D789" s="1" t="s">
        <v>6</v>
      </c>
      <c r="E789" s="3">
        <v>43977</v>
      </c>
      <c r="F789" s="3">
        <f>WORKDAY.INTL(E789,10,11,'Holiday list'!$C$2:$C$76)</f>
        <v>43988</v>
      </c>
      <c r="G789" s="1">
        <v>345437037</v>
      </c>
      <c r="H789" s="3">
        <v>44012</v>
      </c>
      <c r="I789" s="11">
        <f>NETWORKDAYS.INTL(E789,H789,11,'Holiday list'!$C$2:$C$76)</f>
        <v>30</v>
      </c>
      <c r="J789" s="1">
        <v>1351</v>
      </c>
      <c r="K789" s="1">
        <v>154.06</v>
      </c>
      <c r="L789" s="1">
        <v>90.93</v>
      </c>
      <c r="M789" s="1">
        <f t="shared" si="39"/>
        <v>208135.06</v>
      </c>
      <c r="N789" s="1">
        <f t="shared" si="40"/>
        <v>122846.43000000001</v>
      </c>
      <c r="O789" s="1">
        <f t="shared" si="41"/>
        <v>85288.62999999999</v>
      </c>
    </row>
    <row r="790" spans="1:15" ht="36" x14ac:dyDescent="0.55000000000000004">
      <c r="A790" s="1" t="s">
        <v>29</v>
      </c>
      <c r="B790" s="1" t="s">
        <v>22</v>
      </c>
      <c r="C790" s="1" t="s">
        <v>20</v>
      </c>
      <c r="D790" s="1" t="s">
        <v>8</v>
      </c>
      <c r="E790" s="3">
        <v>43856</v>
      </c>
      <c r="F790" s="3">
        <f>WORKDAY.INTL(E790,10,11,'Holiday list'!$C$2:$C$76)</f>
        <v>43868</v>
      </c>
      <c r="G790" s="1">
        <v>743053281</v>
      </c>
      <c r="H790" s="3">
        <v>43884</v>
      </c>
      <c r="I790" s="11">
        <f>NETWORKDAYS.INTL(E790,H790,11,'Holiday list'!$C$2:$C$76)</f>
        <v>19</v>
      </c>
      <c r="J790" s="1">
        <v>4833</v>
      </c>
      <c r="K790" s="1">
        <v>154.06</v>
      </c>
      <c r="L790" s="1">
        <v>90.93</v>
      </c>
      <c r="M790" s="1">
        <f t="shared" si="39"/>
        <v>744571.98</v>
      </c>
      <c r="N790" s="1">
        <f t="shared" si="40"/>
        <v>439464.69000000006</v>
      </c>
      <c r="O790" s="1">
        <f t="shared" si="41"/>
        <v>305107.28999999992</v>
      </c>
    </row>
    <row r="791" spans="1:15" ht="36" x14ac:dyDescent="0.55000000000000004">
      <c r="A791" s="1" t="s">
        <v>32</v>
      </c>
      <c r="B791" s="1" t="s">
        <v>33</v>
      </c>
      <c r="C791" s="1" t="s">
        <v>20</v>
      </c>
      <c r="D791" s="1" t="s">
        <v>7</v>
      </c>
      <c r="E791" s="3">
        <v>43837</v>
      </c>
      <c r="F791" s="3">
        <f>WORKDAY.INTL(E791,10,11,'Holiday list'!$C$2:$C$76)</f>
        <v>43851</v>
      </c>
      <c r="G791" s="1">
        <v>364554107</v>
      </c>
      <c r="H791" s="3">
        <v>43848</v>
      </c>
      <c r="I791" s="11">
        <f>NETWORKDAYS.INTL(E791,H791,11,'Holiday list'!$C$2:$C$76)</f>
        <v>9</v>
      </c>
      <c r="J791" s="1">
        <v>8516</v>
      </c>
      <c r="K791" s="1">
        <v>152.58000000000001</v>
      </c>
      <c r="L791" s="1">
        <v>97.44</v>
      </c>
      <c r="M791" s="1">
        <f t="shared" si="39"/>
        <v>1299371.28</v>
      </c>
      <c r="N791" s="1">
        <f t="shared" si="40"/>
        <v>829799.04</v>
      </c>
      <c r="O791" s="1">
        <f t="shared" si="41"/>
        <v>469572.24</v>
      </c>
    </row>
    <row r="792" spans="1:15" ht="36" x14ac:dyDescent="0.55000000000000004">
      <c r="A792" s="1" t="s">
        <v>29</v>
      </c>
      <c r="B792" s="1" t="s">
        <v>19</v>
      </c>
      <c r="C792" s="1" t="s">
        <v>23</v>
      </c>
      <c r="D792" s="1" t="s">
        <v>8</v>
      </c>
      <c r="E792" s="3">
        <v>44125</v>
      </c>
      <c r="F792" s="3">
        <f>WORKDAY.INTL(E792,10,11,'Holiday list'!$C$2:$C$76)</f>
        <v>44144</v>
      </c>
      <c r="G792" s="1">
        <v>205300843</v>
      </c>
      <c r="H792" s="3">
        <v>44168</v>
      </c>
      <c r="I792" s="11">
        <f>NETWORKDAYS.INTL(E792,H792,11,'Holiday list'!$C$2:$C$76)</f>
        <v>27</v>
      </c>
      <c r="J792" s="1">
        <v>1937</v>
      </c>
      <c r="K792" s="1">
        <v>437.2</v>
      </c>
      <c r="L792" s="1">
        <v>263.33</v>
      </c>
      <c r="M792" s="1">
        <f t="shared" si="39"/>
        <v>846856.4</v>
      </c>
      <c r="N792" s="1">
        <f t="shared" si="40"/>
        <v>510070.20999999996</v>
      </c>
      <c r="O792" s="1">
        <f t="shared" si="41"/>
        <v>336786.19000000006</v>
      </c>
    </row>
    <row r="793" spans="1:15" ht="36" x14ac:dyDescent="0.55000000000000004">
      <c r="A793" s="1" t="s">
        <v>18</v>
      </c>
      <c r="B793" s="1" t="s">
        <v>34</v>
      </c>
      <c r="C793" s="1" t="s">
        <v>23</v>
      </c>
      <c r="D793" s="1" t="s">
        <v>5</v>
      </c>
      <c r="E793" s="3">
        <v>44090</v>
      </c>
      <c r="F793" s="3">
        <f>WORKDAY.INTL(E793,10,11,'Holiday list'!$C$2:$C$76)</f>
        <v>44103</v>
      </c>
      <c r="G793" s="1">
        <v>430967319</v>
      </c>
      <c r="H793" s="3">
        <v>44109</v>
      </c>
      <c r="I793" s="11">
        <f>NETWORKDAYS.INTL(E793,H793,11,'Holiday list'!$C$2:$C$76)</f>
        <v>15</v>
      </c>
      <c r="J793" s="1">
        <v>1661</v>
      </c>
      <c r="K793" s="1">
        <v>668.27</v>
      </c>
      <c r="L793" s="1">
        <v>502.54</v>
      </c>
      <c r="M793" s="1">
        <f t="shared" si="39"/>
        <v>1109996.47</v>
      </c>
      <c r="N793" s="1">
        <f t="shared" si="40"/>
        <v>834718.94000000006</v>
      </c>
      <c r="O793" s="1">
        <f t="shared" si="41"/>
        <v>275277.52999999991</v>
      </c>
    </row>
    <row r="794" spans="1:15" ht="36" x14ac:dyDescent="0.55000000000000004">
      <c r="A794" s="1" t="s">
        <v>32</v>
      </c>
      <c r="B794" s="1" t="s">
        <v>38</v>
      </c>
      <c r="C794" s="1" t="s">
        <v>20</v>
      </c>
      <c r="D794" s="1" t="s">
        <v>8</v>
      </c>
      <c r="E794" s="3">
        <v>44010</v>
      </c>
      <c r="F794" s="3">
        <f>WORKDAY.INTL(E794,10,11,'Holiday list'!$C$2:$C$76)</f>
        <v>44021</v>
      </c>
      <c r="G794" s="1">
        <v>827539861</v>
      </c>
      <c r="H794" s="3">
        <v>44013</v>
      </c>
      <c r="I794" s="11">
        <f>NETWORKDAYS.INTL(E794,H794,11,'Holiday list'!$C$2:$C$76)</f>
        <v>3</v>
      </c>
      <c r="J794" s="1">
        <v>6289</v>
      </c>
      <c r="K794" s="1">
        <v>421.89</v>
      </c>
      <c r="L794" s="1">
        <v>364.69</v>
      </c>
      <c r="M794" s="1">
        <f t="shared" si="39"/>
        <v>2653266.21</v>
      </c>
      <c r="N794" s="1">
        <f t="shared" si="40"/>
        <v>2293535.41</v>
      </c>
      <c r="O794" s="1">
        <f t="shared" si="41"/>
        <v>359730.79999999981</v>
      </c>
    </row>
    <row r="795" spans="1:15" ht="36" x14ac:dyDescent="0.55000000000000004">
      <c r="A795" s="1" t="s">
        <v>27</v>
      </c>
      <c r="B795" s="1" t="s">
        <v>34</v>
      </c>
      <c r="C795" s="1" t="s">
        <v>20</v>
      </c>
      <c r="D795" s="1" t="s">
        <v>6</v>
      </c>
      <c r="E795" s="3">
        <v>43865</v>
      </c>
      <c r="F795" s="3">
        <f>WORKDAY.INTL(E795,10,11,'Holiday list'!$C$2:$C$76)</f>
        <v>43878</v>
      </c>
      <c r="G795" s="1">
        <v>278910958</v>
      </c>
      <c r="H795" s="3">
        <v>43865</v>
      </c>
      <c r="I795" s="11">
        <f>NETWORKDAYS.INTL(E795,H795,11,'Holiday list'!$C$2:$C$76)</f>
        <v>1</v>
      </c>
      <c r="J795" s="1">
        <v>4805</v>
      </c>
      <c r="K795" s="1">
        <v>668.27</v>
      </c>
      <c r="L795" s="1">
        <v>502.54</v>
      </c>
      <c r="M795" s="1">
        <f t="shared" si="39"/>
        <v>3211037.35</v>
      </c>
      <c r="N795" s="1">
        <f t="shared" si="40"/>
        <v>2414704.7000000002</v>
      </c>
      <c r="O795" s="1">
        <f t="shared" si="41"/>
        <v>796332.64999999991</v>
      </c>
    </row>
    <row r="796" spans="1:15" ht="36" x14ac:dyDescent="0.55000000000000004">
      <c r="A796" s="1" t="s">
        <v>25</v>
      </c>
      <c r="B796" s="1" t="s">
        <v>19</v>
      </c>
      <c r="C796" s="1" t="s">
        <v>20</v>
      </c>
      <c r="D796" s="1" t="s">
        <v>6</v>
      </c>
      <c r="E796" s="3">
        <v>43878</v>
      </c>
      <c r="F796" s="3">
        <f>WORKDAY.INTL(E796,10,11,'Holiday list'!$C$2:$C$76)</f>
        <v>43893</v>
      </c>
      <c r="G796" s="1">
        <v>157244670</v>
      </c>
      <c r="H796" s="3">
        <v>43905</v>
      </c>
      <c r="I796" s="11">
        <f>NETWORKDAYS.INTL(E796,H796,11,'Holiday list'!$C$2:$C$76)</f>
        <v>19</v>
      </c>
      <c r="J796" s="1">
        <v>1047</v>
      </c>
      <c r="K796" s="1">
        <v>437.2</v>
      </c>
      <c r="L796" s="1">
        <v>263.33</v>
      </c>
      <c r="M796" s="1">
        <f t="shared" si="39"/>
        <v>457748.39999999997</v>
      </c>
      <c r="N796" s="1">
        <f t="shared" si="40"/>
        <v>275706.51</v>
      </c>
      <c r="O796" s="1">
        <f t="shared" si="41"/>
        <v>182041.88999999996</v>
      </c>
    </row>
    <row r="797" spans="1:15" ht="36" x14ac:dyDescent="0.55000000000000004">
      <c r="A797" s="1" t="s">
        <v>18</v>
      </c>
      <c r="B797" s="1" t="s">
        <v>36</v>
      </c>
      <c r="C797" s="1" t="s">
        <v>23</v>
      </c>
      <c r="D797" s="1" t="s">
        <v>7</v>
      </c>
      <c r="E797" s="3">
        <v>44006</v>
      </c>
      <c r="F797" s="3">
        <f>WORKDAY.INTL(E797,10,11,'Holiday list'!$C$2:$C$76)</f>
        <v>44018</v>
      </c>
      <c r="G797" s="1">
        <v>953554761</v>
      </c>
      <c r="H797" s="3">
        <v>44040</v>
      </c>
      <c r="I797" s="11">
        <f>NETWORKDAYS.INTL(E797,H797,11,'Holiday list'!$C$2:$C$76)</f>
        <v>30</v>
      </c>
      <c r="J797" s="1">
        <v>6899</v>
      </c>
      <c r="K797" s="1">
        <v>47.45</v>
      </c>
      <c r="L797" s="1">
        <v>31.79</v>
      </c>
      <c r="M797" s="1">
        <f t="shared" si="39"/>
        <v>327357.55000000005</v>
      </c>
      <c r="N797" s="1">
        <f t="shared" si="40"/>
        <v>219319.21</v>
      </c>
      <c r="O797" s="1">
        <f t="shared" si="41"/>
        <v>108038.34000000005</v>
      </c>
    </row>
    <row r="798" spans="1:15" ht="36" x14ac:dyDescent="0.55000000000000004">
      <c r="A798" s="1" t="s">
        <v>27</v>
      </c>
      <c r="B798" s="1" t="s">
        <v>26</v>
      </c>
      <c r="C798" s="1" t="s">
        <v>23</v>
      </c>
      <c r="D798" s="1" t="s">
        <v>7</v>
      </c>
      <c r="E798" s="3">
        <v>44042</v>
      </c>
      <c r="F798" s="3">
        <f>WORKDAY.INTL(E798,10,11,'Holiday list'!$C$2:$C$76)</f>
        <v>44060</v>
      </c>
      <c r="G798" s="1">
        <v>105390059</v>
      </c>
      <c r="H798" s="3">
        <v>44068</v>
      </c>
      <c r="I798" s="11">
        <f>NETWORKDAYS.INTL(E798,H798,11,'Holiday list'!$C$2:$C$76)</f>
        <v>17</v>
      </c>
      <c r="J798" s="1">
        <v>6115</v>
      </c>
      <c r="K798" s="1">
        <v>205.7</v>
      </c>
      <c r="L798" s="1">
        <v>117.11</v>
      </c>
      <c r="M798" s="1">
        <f t="shared" si="39"/>
        <v>1257855.5</v>
      </c>
      <c r="N798" s="1">
        <f t="shared" si="40"/>
        <v>716127.65</v>
      </c>
      <c r="O798" s="1">
        <f t="shared" si="41"/>
        <v>541727.85</v>
      </c>
    </row>
    <row r="799" spans="1:15" ht="36" x14ac:dyDescent="0.55000000000000004">
      <c r="A799" s="1" t="s">
        <v>25</v>
      </c>
      <c r="B799" s="1" t="s">
        <v>19</v>
      </c>
      <c r="C799" s="1" t="s">
        <v>20</v>
      </c>
      <c r="D799" s="1" t="s">
        <v>7</v>
      </c>
      <c r="E799" s="3">
        <v>44127</v>
      </c>
      <c r="F799" s="3">
        <f>WORKDAY.INTL(E799,10,11,'Holiday list'!$C$2:$C$76)</f>
        <v>44144</v>
      </c>
      <c r="G799" s="1">
        <v>970611894</v>
      </c>
      <c r="H799" s="3">
        <v>44145</v>
      </c>
      <c r="I799" s="11">
        <f>NETWORKDAYS.INTL(E799,H799,11,'Holiday list'!$C$2:$C$76)</f>
        <v>11</v>
      </c>
      <c r="J799" s="1">
        <v>4483</v>
      </c>
      <c r="K799" s="1">
        <v>437.2</v>
      </c>
      <c r="L799" s="1">
        <v>263.33</v>
      </c>
      <c r="M799" s="1">
        <f t="shared" si="39"/>
        <v>1959967.5999999999</v>
      </c>
      <c r="N799" s="1">
        <f t="shared" si="40"/>
        <v>1180508.3899999999</v>
      </c>
      <c r="O799" s="1">
        <f t="shared" si="41"/>
        <v>779459.21</v>
      </c>
    </row>
    <row r="800" spans="1:15" ht="36" x14ac:dyDescent="0.55000000000000004">
      <c r="A800" s="1" t="s">
        <v>25</v>
      </c>
      <c r="B800" s="1" t="s">
        <v>24</v>
      </c>
      <c r="C800" s="1" t="s">
        <v>20</v>
      </c>
      <c r="D800" s="1" t="s">
        <v>5</v>
      </c>
      <c r="E800" s="3">
        <v>44181</v>
      </c>
      <c r="F800" s="3">
        <f>WORKDAY.INTL(E800,10,11,'Holiday list'!$C$2:$C$76)</f>
        <v>44198</v>
      </c>
      <c r="G800" s="1">
        <v>677394092</v>
      </c>
      <c r="H800" s="3">
        <v>44194</v>
      </c>
      <c r="I800" s="11">
        <f>NETWORKDAYS.INTL(E800,H800,11,'Holiday list'!$C$2:$C$76)</f>
        <v>8</v>
      </c>
      <c r="J800" s="1">
        <v>4820</v>
      </c>
      <c r="K800" s="1">
        <v>255.28</v>
      </c>
      <c r="L800" s="1">
        <v>159.41999999999999</v>
      </c>
      <c r="M800" s="1">
        <f t="shared" si="39"/>
        <v>1230449.6000000001</v>
      </c>
      <c r="N800" s="1">
        <f t="shared" si="40"/>
        <v>768404.39999999991</v>
      </c>
      <c r="O800" s="1">
        <f t="shared" si="41"/>
        <v>462045.20000000019</v>
      </c>
    </row>
    <row r="801" spans="1:15" ht="36" x14ac:dyDescent="0.55000000000000004">
      <c r="A801" s="1" t="s">
        <v>29</v>
      </c>
      <c r="B801" s="1" t="s">
        <v>24</v>
      </c>
      <c r="C801" s="1" t="s">
        <v>23</v>
      </c>
      <c r="D801" s="1" t="s">
        <v>7</v>
      </c>
      <c r="E801" s="3">
        <v>44102</v>
      </c>
      <c r="F801" s="3">
        <f>WORKDAY.INTL(E801,10,11,'Holiday list'!$C$2:$C$76)</f>
        <v>44114</v>
      </c>
      <c r="G801" s="1">
        <v>474222981</v>
      </c>
      <c r="H801" s="3">
        <v>44130</v>
      </c>
      <c r="I801" s="11">
        <f>NETWORKDAYS.INTL(E801,H801,11,'Holiday list'!$C$2:$C$76)</f>
        <v>20</v>
      </c>
      <c r="J801" s="1">
        <v>1973</v>
      </c>
      <c r="K801" s="1">
        <v>255.28</v>
      </c>
      <c r="L801" s="1">
        <v>159.41999999999999</v>
      </c>
      <c r="M801" s="1">
        <f t="shared" si="39"/>
        <v>503667.44</v>
      </c>
      <c r="N801" s="1">
        <f t="shared" si="40"/>
        <v>314535.65999999997</v>
      </c>
      <c r="O801" s="1">
        <f t="shared" si="41"/>
        <v>189131.78000000003</v>
      </c>
    </row>
    <row r="802" spans="1:15" ht="36" x14ac:dyDescent="0.55000000000000004">
      <c r="A802" s="1" t="s">
        <v>27</v>
      </c>
      <c r="B802" s="1" t="s">
        <v>33</v>
      </c>
      <c r="C802" s="1" t="s">
        <v>23</v>
      </c>
      <c r="D802" s="1" t="s">
        <v>7</v>
      </c>
      <c r="E802" s="3">
        <v>43937</v>
      </c>
      <c r="F802" s="3">
        <f>WORKDAY.INTL(E802,10,11,'Holiday list'!$C$2:$C$76)</f>
        <v>43949</v>
      </c>
      <c r="G802" s="1">
        <v>779897391</v>
      </c>
      <c r="H802" s="3">
        <v>43956</v>
      </c>
      <c r="I802" s="11">
        <f>NETWORKDAYS.INTL(E802,H802,11,'Holiday list'!$C$2:$C$76)</f>
        <v>16</v>
      </c>
      <c r="J802" s="1">
        <v>7824</v>
      </c>
      <c r="K802" s="1">
        <v>152.58000000000001</v>
      </c>
      <c r="L802" s="1">
        <v>97.44</v>
      </c>
      <c r="M802" s="1">
        <f t="shared" si="39"/>
        <v>1193785.9200000002</v>
      </c>
      <c r="N802" s="1">
        <f t="shared" si="40"/>
        <v>762370.55999999994</v>
      </c>
      <c r="O802" s="1">
        <f t="shared" si="41"/>
        <v>431415.36000000022</v>
      </c>
    </row>
    <row r="803" spans="1:15" ht="36" x14ac:dyDescent="0.55000000000000004">
      <c r="A803" s="1" t="s">
        <v>29</v>
      </c>
      <c r="B803" s="1" t="s">
        <v>33</v>
      </c>
      <c r="C803" s="1" t="s">
        <v>20</v>
      </c>
      <c r="D803" s="1" t="s">
        <v>7</v>
      </c>
      <c r="E803" s="3">
        <v>43917</v>
      </c>
      <c r="F803" s="3">
        <f>WORKDAY.INTL(E803,10,11,'Holiday list'!$C$2:$C$76)</f>
        <v>43936</v>
      </c>
      <c r="G803" s="1">
        <v>733528649</v>
      </c>
      <c r="H803" s="3">
        <v>43920</v>
      </c>
      <c r="I803" s="11">
        <f>NETWORKDAYS.INTL(E803,H803,11,'Holiday list'!$C$2:$C$76)</f>
        <v>3</v>
      </c>
      <c r="J803" s="1">
        <v>6283</v>
      </c>
      <c r="K803" s="1">
        <v>152.58000000000001</v>
      </c>
      <c r="L803" s="1">
        <v>97.44</v>
      </c>
      <c r="M803" s="1">
        <f t="shared" si="39"/>
        <v>958660.14000000013</v>
      </c>
      <c r="N803" s="1">
        <f t="shared" si="40"/>
        <v>612215.52</v>
      </c>
      <c r="O803" s="1">
        <f t="shared" si="41"/>
        <v>346444.62000000011</v>
      </c>
    </row>
    <row r="804" spans="1:15" ht="36" x14ac:dyDescent="0.55000000000000004">
      <c r="A804" s="1" t="s">
        <v>27</v>
      </c>
      <c r="B804" s="1" t="s">
        <v>35</v>
      </c>
      <c r="C804" s="1" t="s">
        <v>23</v>
      </c>
      <c r="D804" s="1" t="s">
        <v>8</v>
      </c>
      <c r="E804" s="3">
        <v>44007</v>
      </c>
      <c r="F804" s="3">
        <f>WORKDAY.INTL(E804,10,11,'Holiday list'!$C$2:$C$76)</f>
        <v>44019</v>
      </c>
      <c r="G804" s="1">
        <v>444540584</v>
      </c>
      <c r="H804" s="3">
        <v>44045</v>
      </c>
      <c r="I804" s="11">
        <f>NETWORKDAYS.INTL(E804,H804,11,'Holiday list'!$C$2:$C$76)</f>
        <v>32</v>
      </c>
      <c r="J804" s="1">
        <v>8292</v>
      </c>
      <c r="K804" s="1">
        <v>651.21</v>
      </c>
      <c r="L804" s="1">
        <v>524.96</v>
      </c>
      <c r="M804" s="1">
        <f t="shared" si="39"/>
        <v>5399833.3200000003</v>
      </c>
      <c r="N804" s="1">
        <f t="shared" si="40"/>
        <v>4352968.32</v>
      </c>
      <c r="O804" s="1">
        <f t="shared" si="41"/>
        <v>1046865</v>
      </c>
    </row>
    <row r="805" spans="1:15" ht="36" x14ac:dyDescent="0.55000000000000004">
      <c r="A805" s="1" t="s">
        <v>27</v>
      </c>
      <c r="B805" s="1" t="s">
        <v>30</v>
      </c>
      <c r="C805" s="1" t="s">
        <v>23</v>
      </c>
      <c r="D805" s="1" t="s">
        <v>8</v>
      </c>
      <c r="E805" s="3">
        <v>44041</v>
      </c>
      <c r="F805" s="3">
        <f>WORKDAY.INTL(E805,10,11,'Holiday list'!$C$2:$C$76)</f>
        <v>44057</v>
      </c>
      <c r="G805" s="1">
        <v>542669522</v>
      </c>
      <c r="H805" s="3">
        <v>44085</v>
      </c>
      <c r="I805" s="11">
        <f>NETWORKDAYS.INTL(E805,H805,11,'Holiday list'!$C$2:$C$76)</f>
        <v>32</v>
      </c>
      <c r="J805" s="1">
        <v>6826</v>
      </c>
      <c r="K805" s="1">
        <v>109.28</v>
      </c>
      <c r="L805" s="1">
        <v>35.840000000000003</v>
      </c>
      <c r="M805" s="1">
        <f t="shared" si="39"/>
        <v>745945.28</v>
      </c>
      <c r="N805" s="1">
        <f t="shared" si="40"/>
        <v>244643.84000000003</v>
      </c>
      <c r="O805" s="1">
        <f t="shared" si="41"/>
        <v>501301.44</v>
      </c>
    </row>
    <row r="806" spans="1:15" ht="36" x14ac:dyDescent="0.55000000000000004">
      <c r="A806" s="1" t="s">
        <v>25</v>
      </c>
      <c r="B806" s="1" t="s">
        <v>28</v>
      </c>
      <c r="C806" s="1" t="s">
        <v>20</v>
      </c>
      <c r="D806" s="1" t="s">
        <v>7</v>
      </c>
      <c r="E806" s="3">
        <v>43955</v>
      </c>
      <c r="F806" s="3">
        <f>WORKDAY.INTL(E806,10,11,'Holiday list'!$C$2:$C$76)</f>
        <v>43967</v>
      </c>
      <c r="G806" s="1">
        <v>827964293</v>
      </c>
      <c r="H806" s="3">
        <v>43983</v>
      </c>
      <c r="I806" s="11">
        <f>NETWORKDAYS.INTL(E806,H806,11,'Holiday list'!$C$2:$C$76)</f>
        <v>22</v>
      </c>
      <c r="J806" s="1">
        <v>1888</v>
      </c>
      <c r="K806" s="1">
        <v>9.33</v>
      </c>
      <c r="L806" s="1">
        <v>6.92</v>
      </c>
      <c r="M806" s="1">
        <f t="shared" si="39"/>
        <v>17615.04</v>
      </c>
      <c r="N806" s="1">
        <f t="shared" si="40"/>
        <v>13064.96</v>
      </c>
      <c r="O806" s="1">
        <f t="shared" si="41"/>
        <v>4550.0800000000017</v>
      </c>
    </row>
    <row r="807" spans="1:15" ht="36" x14ac:dyDescent="0.55000000000000004">
      <c r="A807" s="1" t="s">
        <v>29</v>
      </c>
      <c r="B807" s="1" t="s">
        <v>33</v>
      </c>
      <c r="C807" s="1" t="s">
        <v>20</v>
      </c>
      <c r="D807" s="1" t="s">
        <v>5</v>
      </c>
      <c r="E807" s="3">
        <v>43863</v>
      </c>
      <c r="F807" s="3">
        <f>WORKDAY.INTL(E807,10,11,'Holiday list'!$C$2:$C$76)</f>
        <v>43874</v>
      </c>
      <c r="G807" s="1">
        <v>720786225</v>
      </c>
      <c r="H807" s="3">
        <v>43876</v>
      </c>
      <c r="I807" s="11">
        <f>NETWORKDAYS.INTL(E807,H807,11,'Holiday list'!$C$2:$C$76)</f>
        <v>11</v>
      </c>
      <c r="J807" s="1">
        <v>5516</v>
      </c>
      <c r="K807" s="1">
        <v>152.58000000000001</v>
      </c>
      <c r="L807" s="1">
        <v>97.44</v>
      </c>
      <c r="M807" s="1">
        <f t="shared" si="39"/>
        <v>841631.28</v>
      </c>
      <c r="N807" s="1">
        <f t="shared" si="40"/>
        <v>537479.04</v>
      </c>
      <c r="O807" s="1">
        <f t="shared" si="41"/>
        <v>304152.24</v>
      </c>
    </row>
    <row r="808" spans="1:15" ht="36" x14ac:dyDescent="0.55000000000000004">
      <c r="A808" s="1" t="s">
        <v>29</v>
      </c>
      <c r="B808" s="1" t="s">
        <v>34</v>
      </c>
      <c r="C808" s="1" t="s">
        <v>20</v>
      </c>
      <c r="D808" s="1" t="s">
        <v>8</v>
      </c>
      <c r="E808" s="3">
        <v>44036</v>
      </c>
      <c r="F808" s="3">
        <f>WORKDAY.INTL(E808,10,11,'Holiday list'!$C$2:$C$76)</f>
        <v>44050</v>
      </c>
      <c r="G808" s="1">
        <v>611809146</v>
      </c>
      <c r="H808" s="3">
        <v>44044</v>
      </c>
      <c r="I808" s="11">
        <f>NETWORKDAYS.INTL(E808,H808,11,'Holiday list'!$C$2:$C$76)</f>
        <v>7</v>
      </c>
      <c r="J808" s="1">
        <v>6777</v>
      </c>
      <c r="K808" s="1">
        <v>668.27</v>
      </c>
      <c r="L808" s="1">
        <v>502.54</v>
      </c>
      <c r="M808" s="1">
        <f t="shared" si="39"/>
        <v>4528865.79</v>
      </c>
      <c r="N808" s="1">
        <f t="shared" si="40"/>
        <v>3405713.58</v>
      </c>
      <c r="O808" s="1">
        <f t="shared" si="41"/>
        <v>1123152.21</v>
      </c>
    </row>
    <row r="809" spans="1:15" ht="36" x14ac:dyDescent="0.55000000000000004">
      <c r="A809" s="1" t="s">
        <v>27</v>
      </c>
      <c r="B809" s="1" t="s">
        <v>37</v>
      </c>
      <c r="C809" s="1" t="s">
        <v>23</v>
      </c>
      <c r="D809" s="1" t="s">
        <v>5</v>
      </c>
      <c r="E809" s="3">
        <v>44139</v>
      </c>
      <c r="F809" s="3">
        <f>WORKDAY.INTL(E809,10,11,'Holiday list'!$C$2:$C$76)</f>
        <v>44153</v>
      </c>
      <c r="G809" s="1">
        <v>512019383</v>
      </c>
      <c r="H809" s="3">
        <v>44177</v>
      </c>
      <c r="I809" s="11">
        <f>NETWORKDAYS.INTL(E809,H809,11,'Holiday list'!$C$2:$C$76)</f>
        <v>27</v>
      </c>
      <c r="J809" s="1">
        <v>6769</v>
      </c>
      <c r="K809" s="1">
        <v>81.73</v>
      </c>
      <c r="L809" s="1">
        <v>56.67</v>
      </c>
      <c r="M809" s="1">
        <f t="shared" si="39"/>
        <v>553230.37</v>
      </c>
      <c r="N809" s="1">
        <f t="shared" si="40"/>
        <v>383599.23000000004</v>
      </c>
      <c r="O809" s="1">
        <f t="shared" si="41"/>
        <v>169631.13999999996</v>
      </c>
    </row>
    <row r="810" spans="1:15" ht="36" x14ac:dyDescent="0.55000000000000004">
      <c r="A810" s="1" t="s">
        <v>18</v>
      </c>
      <c r="B810" s="1" t="s">
        <v>37</v>
      </c>
      <c r="C810" s="1" t="s">
        <v>23</v>
      </c>
      <c r="D810" s="1" t="s">
        <v>6</v>
      </c>
      <c r="E810" s="3">
        <v>44048</v>
      </c>
      <c r="F810" s="3">
        <f>WORKDAY.INTL(E810,10,11,'Holiday list'!$C$2:$C$76)</f>
        <v>44063</v>
      </c>
      <c r="G810" s="1">
        <v>502715766</v>
      </c>
      <c r="H810" s="3">
        <v>44060</v>
      </c>
      <c r="I810" s="11">
        <f>NETWORKDAYS.INTL(E810,H810,11,'Holiday list'!$C$2:$C$76)</f>
        <v>8</v>
      </c>
      <c r="J810" s="1">
        <v>3621</v>
      </c>
      <c r="K810" s="1">
        <v>81.73</v>
      </c>
      <c r="L810" s="1">
        <v>56.67</v>
      </c>
      <c r="M810" s="1">
        <f t="shared" si="39"/>
        <v>295944.33</v>
      </c>
      <c r="N810" s="1">
        <f t="shared" si="40"/>
        <v>205202.07</v>
      </c>
      <c r="O810" s="1">
        <f t="shared" si="41"/>
        <v>90742.260000000009</v>
      </c>
    </row>
    <row r="811" spans="1:15" ht="36" x14ac:dyDescent="0.55000000000000004">
      <c r="A811" s="1" t="s">
        <v>18</v>
      </c>
      <c r="B811" s="1" t="s">
        <v>35</v>
      </c>
      <c r="C811" s="1" t="s">
        <v>20</v>
      </c>
      <c r="D811" s="1" t="s">
        <v>5</v>
      </c>
      <c r="E811" s="3">
        <v>44126</v>
      </c>
      <c r="F811" s="3">
        <f>WORKDAY.INTL(E811,10,11,'Holiday list'!$C$2:$C$76)</f>
        <v>44144</v>
      </c>
      <c r="G811" s="1">
        <v>285509622</v>
      </c>
      <c r="H811" s="3">
        <v>44132</v>
      </c>
      <c r="I811" s="11">
        <f>NETWORKDAYS.INTL(E811,H811,11,'Holiday list'!$C$2:$C$76)</f>
        <v>3</v>
      </c>
      <c r="J811" s="1">
        <v>7497</v>
      </c>
      <c r="K811" s="1">
        <v>651.21</v>
      </c>
      <c r="L811" s="1">
        <v>524.96</v>
      </c>
      <c r="M811" s="1">
        <f t="shared" si="39"/>
        <v>4882121.37</v>
      </c>
      <c r="N811" s="1">
        <f t="shared" si="40"/>
        <v>3935625.12</v>
      </c>
      <c r="O811" s="1">
        <f t="shared" si="41"/>
        <v>946496.25</v>
      </c>
    </row>
    <row r="812" spans="1:15" ht="36" x14ac:dyDescent="0.55000000000000004">
      <c r="A812" s="1" t="s">
        <v>18</v>
      </c>
      <c r="B812" s="1" t="s">
        <v>37</v>
      </c>
      <c r="C812" s="1" t="s">
        <v>20</v>
      </c>
      <c r="D812" s="1" t="s">
        <v>8</v>
      </c>
      <c r="E812" s="3">
        <v>44137</v>
      </c>
      <c r="F812" s="3">
        <f>WORKDAY.INTL(E812,10,11,'Holiday list'!$C$2:$C$76)</f>
        <v>44152</v>
      </c>
      <c r="G812" s="1">
        <v>635397565</v>
      </c>
      <c r="H812" s="3">
        <v>44156</v>
      </c>
      <c r="I812" s="11">
        <f>NETWORKDAYS.INTL(E812,H812,11,'Holiday list'!$C$2:$C$76)</f>
        <v>14</v>
      </c>
      <c r="J812" s="1">
        <v>7114</v>
      </c>
      <c r="K812" s="1">
        <v>81.73</v>
      </c>
      <c r="L812" s="1">
        <v>56.67</v>
      </c>
      <c r="M812" s="1">
        <f t="shared" si="39"/>
        <v>581427.22</v>
      </c>
      <c r="N812" s="1">
        <f t="shared" si="40"/>
        <v>403150.38</v>
      </c>
      <c r="O812" s="1">
        <f t="shared" si="41"/>
        <v>178276.83999999997</v>
      </c>
    </row>
    <row r="813" spans="1:15" ht="36" x14ac:dyDescent="0.55000000000000004">
      <c r="A813" s="1" t="s">
        <v>29</v>
      </c>
      <c r="B813" s="1" t="s">
        <v>26</v>
      </c>
      <c r="C813" s="1" t="s">
        <v>20</v>
      </c>
      <c r="D813" s="1" t="s">
        <v>5</v>
      </c>
      <c r="E813" s="3">
        <v>44111</v>
      </c>
      <c r="F813" s="3">
        <f>WORKDAY.INTL(E813,10,11,'Holiday list'!$C$2:$C$76)</f>
        <v>44124</v>
      </c>
      <c r="G813" s="1">
        <v>957276809</v>
      </c>
      <c r="H813" s="3">
        <v>44139</v>
      </c>
      <c r="I813" s="11">
        <f>NETWORKDAYS.INTL(E813,H813,11,'Holiday list'!$C$2:$C$76)</f>
        <v>18</v>
      </c>
      <c r="J813" s="1">
        <v>8335</v>
      </c>
      <c r="K813" s="1">
        <v>205.7</v>
      </c>
      <c r="L813" s="1">
        <v>117.11</v>
      </c>
      <c r="M813" s="1">
        <f t="shared" si="39"/>
        <v>1714509.5</v>
      </c>
      <c r="N813" s="1">
        <f t="shared" si="40"/>
        <v>976111.85</v>
      </c>
      <c r="O813" s="1">
        <f t="shared" si="41"/>
        <v>738397.65</v>
      </c>
    </row>
    <row r="814" spans="1:15" ht="36" x14ac:dyDescent="0.55000000000000004">
      <c r="A814" s="1" t="s">
        <v>29</v>
      </c>
      <c r="B814" s="1" t="s">
        <v>33</v>
      </c>
      <c r="C814" s="1" t="s">
        <v>23</v>
      </c>
      <c r="D814" s="1" t="s">
        <v>7</v>
      </c>
      <c r="E814" s="3">
        <v>43870</v>
      </c>
      <c r="F814" s="3">
        <f>WORKDAY.INTL(E814,10,11,'Holiday list'!$C$2:$C$76)</f>
        <v>43886</v>
      </c>
      <c r="G814" s="1">
        <v>580823838</v>
      </c>
      <c r="H814" s="3">
        <v>43911</v>
      </c>
      <c r="I814" s="11">
        <f>NETWORKDAYS.INTL(E814,H814,11,'Holiday list'!$C$2:$C$76)</f>
        <v>29</v>
      </c>
      <c r="J814" s="1">
        <v>7536</v>
      </c>
      <c r="K814" s="1">
        <v>152.58000000000001</v>
      </c>
      <c r="L814" s="1">
        <v>97.44</v>
      </c>
      <c r="M814" s="1">
        <f t="shared" si="39"/>
        <v>1149842.8800000001</v>
      </c>
      <c r="N814" s="1">
        <f t="shared" si="40"/>
        <v>734307.83999999997</v>
      </c>
      <c r="O814" s="1">
        <f t="shared" si="41"/>
        <v>415535.04000000015</v>
      </c>
    </row>
    <row r="815" spans="1:15" ht="36" x14ac:dyDescent="0.55000000000000004">
      <c r="A815" s="1" t="s">
        <v>29</v>
      </c>
      <c r="B815" s="1" t="s">
        <v>35</v>
      </c>
      <c r="C815" s="1" t="s">
        <v>20</v>
      </c>
      <c r="D815" s="1" t="s">
        <v>8</v>
      </c>
      <c r="E815" s="3">
        <v>43980</v>
      </c>
      <c r="F815" s="3">
        <f>WORKDAY.INTL(E815,10,11,'Holiday list'!$C$2:$C$76)</f>
        <v>43992</v>
      </c>
      <c r="G815" s="1">
        <v>459212481</v>
      </c>
      <c r="H815" s="3">
        <v>43998</v>
      </c>
      <c r="I815" s="11">
        <f>NETWORKDAYS.INTL(E815,H815,11,'Holiday list'!$C$2:$C$76)</f>
        <v>16</v>
      </c>
      <c r="J815" s="1">
        <v>33</v>
      </c>
      <c r="K815" s="1">
        <v>651.21</v>
      </c>
      <c r="L815" s="1">
        <v>524.96</v>
      </c>
      <c r="M815" s="1">
        <f t="shared" si="39"/>
        <v>21489.93</v>
      </c>
      <c r="N815" s="1">
        <f t="shared" si="40"/>
        <v>17323.68</v>
      </c>
      <c r="O815" s="1">
        <f t="shared" si="41"/>
        <v>4166.25</v>
      </c>
    </row>
    <row r="816" spans="1:15" ht="36" x14ac:dyDescent="0.55000000000000004">
      <c r="A816" s="1" t="s">
        <v>18</v>
      </c>
      <c r="B816" s="1" t="s">
        <v>24</v>
      </c>
      <c r="C816" s="1" t="s">
        <v>23</v>
      </c>
      <c r="D816" s="1" t="s">
        <v>7</v>
      </c>
      <c r="E816" s="3">
        <v>43929</v>
      </c>
      <c r="F816" s="3">
        <f>WORKDAY.INTL(E816,10,11,'Holiday list'!$C$2:$C$76)</f>
        <v>43945</v>
      </c>
      <c r="G816" s="1">
        <v>265929067</v>
      </c>
      <c r="H816" s="3">
        <v>43974</v>
      </c>
      <c r="I816" s="11">
        <f>NETWORKDAYS.INTL(E816,H816,11,'Holiday list'!$C$2:$C$76)</f>
        <v>33</v>
      </c>
      <c r="J816" s="1">
        <v>3175</v>
      </c>
      <c r="K816" s="1">
        <v>255.28</v>
      </c>
      <c r="L816" s="1">
        <v>159.41999999999999</v>
      </c>
      <c r="M816" s="1">
        <f t="shared" si="39"/>
        <v>810514</v>
      </c>
      <c r="N816" s="1">
        <f t="shared" si="40"/>
        <v>506158.49999999994</v>
      </c>
      <c r="O816" s="1">
        <f t="shared" si="41"/>
        <v>304355.50000000006</v>
      </c>
    </row>
    <row r="817" spans="1:15" ht="36" x14ac:dyDescent="0.55000000000000004">
      <c r="A817" s="1" t="s">
        <v>25</v>
      </c>
      <c r="B817" s="1" t="s">
        <v>36</v>
      </c>
      <c r="C817" s="1" t="s">
        <v>23</v>
      </c>
      <c r="D817" s="1" t="s">
        <v>8</v>
      </c>
      <c r="E817" s="3">
        <v>44094</v>
      </c>
      <c r="F817" s="3">
        <f>WORKDAY.INTL(E817,10,11,'Holiday list'!$C$2:$C$76)</f>
        <v>44107</v>
      </c>
      <c r="G817" s="1">
        <v>644772422</v>
      </c>
      <c r="H817" s="3">
        <v>44130</v>
      </c>
      <c r="I817" s="11">
        <f>NETWORKDAYS.INTL(E817,H817,11,'Holiday list'!$C$2:$C$76)</f>
        <v>25</v>
      </c>
      <c r="J817" s="1">
        <v>1343</v>
      </c>
      <c r="K817" s="1">
        <v>47.45</v>
      </c>
      <c r="L817" s="1">
        <v>31.79</v>
      </c>
      <c r="M817" s="1">
        <f t="shared" si="39"/>
        <v>63725.350000000006</v>
      </c>
      <c r="N817" s="1">
        <f t="shared" si="40"/>
        <v>42693.97</v>
      </c>
      <c r="O817" s="1">
        <f t="shared" si="41"/>
        <v>21031.380000000005</v>
      </c>
    </row>
    <row r="818" spans="1:15" ht="36" x14ac:dyDescent="0.55000000000000004">
      <c r="A818" s="1" t="s">
        <v>29</v>
      </c>
      <c r="B818" s="1" t="s">
        <v>22</v>
      </c>
      <c r="C818" s="1" t="s">
        <v>20</v>
      </c>
      <c r="D818" s="1" t="s">
        <v>6</v>
      </c>
      <c r="E818" s="3">
        <v>43933</v>
      </c>
      <c r="F818" s="3">
        <f>WORKDAY.INTL(E818,10,11,'Holiday list'!$C$2:$C$76)</f>
        <v>43946</v>
      </c>
      <c r="G818" s="1">
        <v>959853875</v>
      </c>
      <c r="H818" s="3">
        <v>43955</v>
      </c>
      <c r="I818" s="11">
        <f>NETWORKDAYS.INTL(E818,H818,11,'Holiday list'!$C$2:$C$76)</f>
        <v>16</v>
      </c>
      <c r="J818" s="1">
        <v>947</v>
      </c>
      <c r="K818" s="1">
        <v>154.06</v>
      </c>
      <c r="L818" s="1">
        <v>90.93</v>
      </c>
      <c r="M818" s="1">
        <f t="shared" si="39"/>
        <v>145894.82</v>
      </c>
      <c r="N818" s="1">
        <f t="shared" si="40"/>
        <v>86110.71</v>
      </c>
      <c r="O818" s="1">
        <f t="shared" si="41"/>
        <v>59784.11</v>
      </c>
    </row>
    <row r="819" spans="1:15" ht="36" x14ac:dyDescent="0.55000000000000004">
      <c r="A819" s="1" t="s">
        <v>29</v>
      </c>
      <c r="B819" s="1" t="s">
        <v>22</v>
      </c>
      <c r="C819" s="1" t="s">
        <v>23</v>
      </c>
      <c r="D819" s="1" t="s">
        <v>6</v>
      </c>
      <c r="E819" s="3">
        <v>44106</v>
      </c>
      <c r="F819" s="3">
        <f>WORKDAY.INTL(E819,10,11,'Holiday list'!$C$2:$C$76)</f>
        <v>44118</v>
      </c>
      <c r="G819" s="1">
        <v>645597255</v>
      </c>
      <c r="H819" s="3">
        <v>44129</v>
      </c>
      <c r="I819" s="11">
        <f>NETWORKDAYS.INTL(E819,H819,11,'Holiday list'!$C$2:$C$76)</f>
        <v>15</v>
      </c>
      <c r="J819" s="1">
        <v>5429</v>
      </c>
      <c r="K819" s="1">
        <v>154.06</v>
      </c>
      <c r="L819" s="1">
        <v>90.93</v>
      </c>
      <c r="M819" s="1">
        <f t="shared" si="39"/>
        <v>836391.74</v>
      </c>
      <c r="N819" s="1">
        <f t="shared" si="40"/>
        <v>493658.97000000003</v>
      </c>
      <c r="O819" s="1">
        <f t="shared" si="41"/>
        <v>342732.76999999996</v>
      </c>
    </row>
    <row r="820" spans="1:15" ht="36" x14ac:dyDescent="0.55000000000000004">
      <c r="A820" s="1" t="s">
        <v>25</v>
      </c>
      <c r="B820" s="1" t="s">
        <v>24</v>
      </c>
      <c r="C820" s="1" t="s">
        <v>20</v>
      </c>
      <c r="D820" s="1" t="s">
        <v>6</v>
      </c>
      <c r="E820" s="3">
        <v>43832</v>
      </c>
      <c r="F820" s="3">
        <f>WORKDAY.INTL(E820,10,11,'Holiday list'!$C$2:$C$76)</f>
        <v>43846</v>
      </c>
      <c r="G820" s="1">
        <v>556738889</v>
      </c>
      <c r="H820" s="3">
        <v>43855</v>
      </c>
      <c r="I820" s="11">
        <f>NETWORKDAYS.INTL(E820,H820,11,'Holiday list'!$C$2:$C$76)</f>
        <v>17</v>
      </c>
      <c r="J820" s="1">
        <v>264</v>
      </c>
      <c r="K820" s="1">
        <v>255.28</v>
      </c>
      <c r="L820" s="1">
        <v>159.41999999999999</v>
      </c>
      <c r="M820" s="1">
        <f t="shared" si="39"/>
        <v>67393.919999999998</v>
      </c>
      <c r="N820" s="1">
        <f t="shared" si="40"/>
        <v>42086.879999999997</v>
      </c>
      <c r="O820" s="1">
        <f t="shared" si="41"/>
        <v>25307.040000000001</v>
      </c>
    </row>
    <row r="821" spans="1:15" ht="36" x14ac:dyDescent="0.55000000000000004">
      <c r="A821" s="1" t="s">
        <v>27</v>
      </c>
      <c r="B821" s="1" t="s">
        <v>22</v>
      </c>
      <c r="C821" s="1" t="s">
        <v>23</v>
      </c>
      <c r="D821" s="1" t="s">
        <v>5</v>
      </c>
      <c r="E821" s="3">
        <v>44104</v>
      </c>
      <c r="F821" s="3">
        <f>WORKDAY.INTL(E821,10,11,'Holiday list'!$C$2:$C$76)</f>
        <v>44117</v>
      </c>
      <c r="G821" s="1">
        <v>718327605</v>
      </c>
      <c r="H821" s="3">
        <v>44145</v>
      </c>
      <c r="I821" s="11">
        <f>NETWORKDAYS.INTL(E821,H821,11,'Holiday list'!$C$2:$C$76)</f>
        <v>28</v>
      </c>
      <c r="J821" s="1">
        <v>7956</v>
      </c>
      <c r="K821" s="1">
        <v>154.06</v>
      </c>
      <c r="L821" s="1">
        <v>90.93</v>
      </c>
      <c r="M821" s="1">
        <f t="shared" si="39"/>
        <v>1225701.3600000001</v>
      </c>
      <c r="N821" s="1">
        <f t="shared" si="40"/>
        <v>723439.08000000007</v>
      </c>
      <c r="O821" s="1">
        <f t="shared" si="41"/>
        <v>502262.28</v>
      </c>
    </row>
    <row r="822" spans="1:15" ht="36" x14ac:dyDescent="0.55000000000000004">
      <c r="A822" s="1" t="s">
        <v>29</v>
      </c>
      <c r="B822" s="1" t="s">
        <v>24</v>
      </c>
      <c r="C822" s="1" t="s">
        <v>20</v>
      </c>
      <c r="D822" s="1" t="s">
        <v>7</v>
      </c>
      <c r="E822" s="3">
        <v>43900</v>
      </c>
      <c r="F822" s="3">
        <f>WORKDAY.INTL(E822,10,11,'Holiday list'!$C$2:$C$76)</f>
        <v>43913</v>
      </c>
      <c r="G822" s="1">
        <v>775724732</v>
      </c>
      <c r="H822" s="3">
        <v>43910</v>
      </c>
      <c r="I822" s="11">
        <f>NETWORKDAYS.INTL(E822,H822,11,'Holiday list'!$C$2:$C$76)</f>
        <v>8</v>
      </c>
      <c r="J822" s="1">
        <v>3041</v>
      </c>
      <c r="K822" s="1">
        <v>255.28</v>
      </c>
      <c r="L822" s="1">
        <v>159.41999999999999</v>
      </c>
      <c r="M822" s="1">
        <f t="shared" si="39"/>
        <v>776306.48</v>
      </c>
      <c r="N822" s="1">
        <f t="shared" si="40"/>
        <v>484796.22</v>
      </c>
      <c r="O822" s="1">
        <f t="shared" si="41"/>
        <v>291510.26</v>
      </c>
    </row>
    <row r="823" spans="1:15" ht="36" x14ac:dyDescent="0.55000000000000004">
      <c r="A823" s="1" t="s">
        <v>29</v>
      </c>
      <c r="B823" s="1" t="s">
        <v>24</v>
      </c>
      <c r="C823" s="1" t="s">
        <v>20</v>
      </c>
      <c r="D823" s="1" t="s">
        <v>8</v>
      </c>
      <c r="E823" s="3">
        <v>44130</v>
      </c>
      <c r="F823" s="3">
        <f>WORKDAY.INTL(E823,10,11,'Holiday list'!$C$2:$C$76)</f>
        <v>44145</v>
      </c>
      <c r="G823" s="1">
        <v>444604098</v>
      </c>
      <c r="H823" s="3">
        <v>44135</v>
      </c>
      <c r="I823" s="11">
        <f>NETWORKDAYS.INTL(E823,H823,11,'Holiday list'!$C$2:$C$76)</f>
        <v>4</v>
      </c>
      <c r="J823" s="1">
        <v>7088</v>
      </c>
      <c r="K823" s="1">
        <v>255.28</v>
      </c>
      <c r="L823" s="1">
        <v>159.41999999999999</v>
      </c>
      <c r="M823" s="1">
        <f t="shared" si="39"/>
        <v>1809424.64</v>
      </c>
      <c r="N823" s="1">
        <f t="shared" si="40"/>
        <v>1129968.96</v>
      </c>
      <c r="O823" s="1">
        <f t="shared" si="41"/>
        <v>679455.67999999993</v>
      </c>
    </row>
    <row r="824" spans="1:15" ht="36" x14ac:dyDescent="0.55000000000000004">
      <c r="A824" s="1" t="s">
        <v>18</v>
      </c>
      <c r="B824" s="1" t="s">
        <v>36</v>
      </c>
      <c r="C824" s="1" t="s">
        <v>23</v>
      </c>
      <c r="D824" s="1" t="s">
        <v>6</v>
      </c>
      <c r="E824" s="3">
        <v>43953</v>
      </c>
      <c r="F824" s="3">
        <f>WORKDAY.INTL(E824,10,11,'Holiday list'!$C$2:$C$76)</f>
        <v>43966</v>
      </c>
      <c r="G824" s="1">
        <v>860952031</v>
      </c>
      <c r="H824" s="3">
        <v>43964</v>
      </c>
      <c r="I824" s="11">
        <f>NETWORKDAYS.INTL(E824,H824,11,'Holiday list'!$C$2:$C$76)</f>
        <v>9</v>
      </c>
      <c r="J824" s="1">
        <v>3693</v>
      </c>
      <c r="K824" s="1">
        <v>47.45</v>
      </c>
      <c r="L824" s="1">
        <v>31.79</v>
      </c>
      <c r="M824" s="1">
        <f t="shared" si="39"/>
        <v>175232.85</v>
      </c>
      <c r="N824" s="1">
        <f t="shared" si="40"/>
        <v>117400.47</v>
      </c>
      <c r="O824" s="1">
        <f t="shared" si="41"/>
        <v>57832.380000000005</v>
      </c>
    </row>
    <row r="825" spans="1:15" ht="36" x14ac:dyDescent="0.55000000000000004">
      <c r="A825" s="1" t="s">
        <v>27</v>
      </c>
      <c r="B825" s="1" t="s">
        <v>38</v>
      </c>
      <c r="C825" s="1" t="s">
        <v>20</v>
      </c>
      <c r="D825" s="1" t="s">
        <v>6</v>
      </c>
      <c r="E825" s="3">
        <v>43880</v>
      </c>
      <c r="F825" s="3">
        <f>WORKDAY.INTL(E825,10,11,'Holiday list'!$C$2:$C$76)</f>
        <v>43893</v>
      </c>
      <c r="G825" s="1">
        <v>531067359</v>
      </c>
      <c r="H825" s="3">
        <v>43881</v>
      </c>
      <c r="I825" s="11">
        <f>NETWORKDAYS.INTL(E825,H825,11,'Holiday list'!$C$2:$C$76)</f>
        <v>1</v>
      </c>
      <c r="J825" s="1">
        <v>3488</v>
      </c>
      <c r="K825" s="1">
        <v>421.89</v>
      </c>
      <c r="L825" s="1">
        <v>364.69</v>
      </c>
      <c r="M825" s="1">
        <f t="shared" si="39"/>
        <v>1471552.32</v>
      </c>
      <c r="N825" s="1">
        <f t="shared" si="40"/>
        <v>1272038.72</v>
      </c>
      <c r="O825" s="1">
        <f t="shared" si="41"/>
        <v>199513.60000000009</v>
      </c>
    </row>
    <row r="826" spans="1:15" ht="36" x14ac:dyDescent="0.55000000000000004">
      <c r="A826" s="1" t="s">
        <v>18</v>
      </c>
      <c r="B826" s="1" t="s">
        <v>19</v>
      </c>
      <c r="C826" s="1" t="s">
        <v>20</v>
      </c>
      <c r="D826" s="1" t="s">
        <v>5</v>
      </c>
      <c r="E826" s="3">
        <v>44032</v>
      </c>
      <c r="F826" s="3">
        <f>WORKDAY.INTL(E826,10,11,'Holiday list'!$C$2:$C$76)</f>
        <v>44043</v>
      </c>
      <c r="G826" s="1">
        <v>281561410</v>
      </c>
      <c r="H826" s="3">
        <v>44045</v>
      </c>
      <c r="I826" s="11">
        <f>NETWORKDAYS.INTL(E826,H826,11,'Holiday list'!$C$2:$C$76)</f>
        <v>11</v>
      </c>
      <c r="J826" s="1">
        <v>9133</v>
      </c>
      <c r="K826" s="1">
        <v>437.2</v>
      </c>
      <c r="L826" s="1">
        <v>263.33</v>
      </c>
      <c r="M826" s="1">
        <f t="shared" si="39"/>
        <v>3992947.6</v>
      </c>
      <c r="N826" s="1">
        <f t="shared" si="40"/>
        <v>2404992.8899999997</v>
      </c>
      <c r="O826" s="1">
        <f t="shared" si="41"/>
        <v>1587954.7100000004</v>
      </c>
    </row>
    <row r="827" spans="1:15" ht="36" x14ac:dyDescent="0.55000000000000004">
      <c r="A827" s="1" t="s">
        <v>25</v>
      </c>
      <c r="B827" s="1" t="s">
        <v>37</v>
      </c>
      <c r="C827" s="1" t="s">
        <v>20</v>
      </c>
      <c r="D827" s="1" t="s">
        <v>7</v>
      </c>
      <c r="E827" s="3">
        <v>44000</v>
      </c>
      <c r="F827" s="3">
        <f>WORKDAY.INTL(E827,10,11,'Holiday list'!$C$2:$C$76)</f>
        <v>44013</v>
      </c>
      <c r="G827" s="1">
        <v>109358012</v>
      </c>
      <c r="H827" s="3">
        <v>44022</v>
      </c>
      <c r="I827" s="11">
        <f>NETWORKDAYS.INTL(E827,H827,11,'Holiday list'!$C$2:$C$76)</f>
        <v>19</v>
      </c>
      <c r="J827" s="1">
        <v>321</v>
      </c>
      <c r="K827" s="1">
        <v>81.73</v>
      </c>
      <c r="L827" s="1">
        <v>56.67</v>
      </c>
      <c r="M827" s="1">
        <f t="shared" si="39"/>
        <v>26235.33</v>
      </c>
      <c r="N827" s="1">
        <f t="shared" si="40"/>
        <v>18191.07</v>
      </c>
      <c r="O827" s="1">
        <f t="shared" si="41"/>
        <v>8044.260000000002</v>
      </c>
    </row>
    <row r="828" spans="1:15" ht="36" x14ac:dyDescent="0.55000000000000004">
      <c r="A828" s="1" t="s">
        <v>29</v>
      </c>
      <c r="B828" s="1" t="s">
        <v>36</v>
      </c>
      <c r="C828" s="1" t="s">
        <v>23</v>
      </c>
      <c r="D828" s="1" t="s">
        <v>7</v>
      </c>
      <c r="E828" s="3">
        <v>44031</v>
      </c>
      <c r="F828" s="3">
        <f>WORKDAY.INTL(E828,10,11,'Holiday list'!$C$2:$C$76)</f>
        <v>44042</v>
      </c>
      <c r="G828" s="1">
        <v>531693494</v>
      </c>
      <c r="H828" s="3">
        <v>44049</v>
      </c>
      <c r="I828" s="11">
        <f>NETWORKDAYS.INTL(E828,H828,11,'Holiday list'!$C$2:$C$76)</f>
        <v>14</v>
      </c>
      <c r="J828" s="1">
        <v>8775</v>
      </c>
      <c r="K828" s="1">
        <v>47.45</v>
      </c>
      <c r="L828" s="1">
        <v>31.79</v>
      </c>
      <c r="M828" s="1">
        <f t="shared" si="39"/>
        <v>416373.75</v>
      </c>
      <c r="N828" s="1">
        <f t="shared" si="40"/>
        <v>278957.25</v>
      </c>
      <c r="O828" s="1">
        <f t="shared" si="41"/>
        <v>137416.5</v>
      </c>
    </row>
    <row r="829" spans="1:15" ht="36" x14ac:dyDescent="0.55000000000000004">
      <c r="A829" s="1" t="s">
        <v>31</v>
      </c>
      <c r="B829" s="1" t="s">
        <v>30</v>
      </c>
      <c r="C829" s="1" t="s">
        <v>20</v>
      </c>
      <c r="D829" s="1" t="s">
        <v>6</v>
      </c>
      <c r="E829" s="3">
        <v>44052</v>
      </c>
      <c r="F829" s="3">
        <f>WORKDAY.INTL(E829,10,11,'Holiday list'!$C$2:$C$76)</f>
        <v>44068</v>
      </c>
      <c r="G829" s="1">
        <v>336116683</v>
      </c>
      <c r="H829" s="3">
        <v>44078</v>
      </c>
      <c r="I829" s="11">
        <f>NETWORKDAYS.INTL(E829,H829,11,'Holiday list'!$C$2:$C$76)</f>
        <v>18</v>
      </c>
      <c r="J829" s="1">
        <v>3251</v>
      </c>
      <c r="K829" s="1">
        <v>109.28</v>
      </c>
      <c r="L829" s="1">
        <v>35.840000000000003</v>
      </c>
      <c r="M829" s="1">
        <f t="shared" si="39"/>
        <v>355269.28</v>
      </c>
      <c r="N829" s="1">
        <f t="shared" si="40"/>
        <v>116515.84000000001</v>
      </c>
      <c r="O829" s="1">
        <f t="shared" si="41"/>
        <v>238753.44</v>
      </c>
    </row>
    <row r="830" spans="1:15" ht="36" x14ac:dyDescent="0.55000000000000004">
      <c r="A830" s="1" t="s">
        <v>27</v>
      </c>
      <c r="B830" s="1" t="s">
        <v>26</v>
      </c>
      <c r="C830" s="1" t="s">
        <v>20</v>
      </c>
      <c r="D830" s="1" t="s">
        <v>5</v>
      </c>
      <c r="E830" s="3">
        <v>43913</v>
      </c>
      <c r="F830" s="3">
        <f>WORKDAY.INTL(E830,10,11,'Holiday list'!$C$2:$C$76)</f>
        <v>43928</v>
      </c>
      <c r="G830" s="1">
        <v>630488908</v>
      </c>
      <c r="H830" s="3">
        <v>43951</v>
      </c>
      <c r="I830" s="11">
        <f>NETWORKDAYS.INTL(E830,H830,11,'Holiday list'!$C$2:$C$76)</f>
        <v>27</v>
      </c>
      <c r="J830" s="1">
        <v>4534</v>
      </c>
      <c r="K830" s="1">
        <v>205.7</v>
      </c>
      <c r="L830" s="1">
        <v>117.11</v>
      </c>
      <c r="M830" s="1">
        <f t="shared" si="39"/>
        <v>932643.79999999993</v>
      </c>
      <c r="N830" s="1">
        <f t="shared" si="40"/>
        <v>530976.74</v>
      </c>
      <c r="O830" s="1">
        <f t="shared" si="41"/>
        <v>401667.05999999994</v>
      </c>
    </row>
    <row r="831" spans="1:15" ht="36" x14ac:dyDescent="0.55000000000000004">
      <c r="A831" s="1" t="s">
        <v>29</v>
      </c>
      <c r="B831" s="1" t="s">
        <v>28</v>
      </c>
      <c r="C831" s="1" t="s">
        <v>23</v>
      </c>
      <c r="D831" s="1" t="s">
        <v>7</v>
      </c>
      <c r="E831" s="3">
        <v>44135</v>
      </c>
      <c r="F831" s="3">
        <f>WORKDAY.INTL(E831,10,11,'Holiday list'!$C$2:$C$76)</f>
        <v>44148</v>
      </c>
      <c r="G831" s="1">
        <v>792983996</v>
      </c>
      <c r="H831" s="3">
        <v>44167</v>
      </c>
      <c r="I831" s="11">
        <f>NETWORKDAYS.INTL(E831,H831,11,'Holiday list'!$C$2:$C$76)</f>
        <v>21</v>
      </c>
      <c r="J831" s="1">
        <v>441</v>
      </c>
      <c r="K831" s="1">
        <v>9.33</v>
      </c>
      <c r="L831" s="1">
        <v>6.92</v>
      </c>
      <c r="M831" s="1">
        <f t="shared" si="39"/>
        <v>4114.53</v>
      </c>
      <c r="N831" s="1">
        <f t="shared" si="40"/>
        <v>3051.72</v>
      </c>
      <c r="O831" s="1">
        <f t="shared" si="41"/>
        <v>1062.81</v>
      </c>
    </row>
    <row r="832" spans="1:15" ht="36" x14ac:dyDescent="0.55000000000000004">
      <c r="A832" s="1" t="s">
        <v>29</v>
      </c>
      <c r="B832" s="1" t="s">
        <v>28</v>
      </c>
      <c r="C832" s="1" t="s">
        <v>23</v>
      </c>
      <c r="D832" s="1" t="s">
        <v>6</v>
      </c>
      <c r="E832" s="3">
        <v>44015</v>
      </c>
      <c r="F832" s="3">
        <f>WORKDAY.INTL(E832,10,11,'Holiday list'!$C$2:$C$76)</f>
        <v>44027</v>
      </c>
      <c r="G832" s="1">
        <v>722088277</v>
      </c>
      <c r="H832" s="3">
        <v>44015</v>
      </c>
      <c r="I832" s="11">
        <f>NETWORKDAYS.INTL(E832,H832,11,'Holiday list'!$C$2:$C$76)</f>
        <v>1</v>
      </c>
      <c r="J832" s="1">
        <v>822</v>
      </c>
      <c r="K832" s="1">
        <v>9.33</v>
      </c>
      <c r="L832" s="1">
        <v>6.92</v>
      </c>
      <c r="M832" s="1">
        <f t="shared" si="39"/>
        <v>7669.26</v>
      </c>
      <c r="N832" s="1">
        <f t="shared" si="40"/>
        <v>5688.24</v>
      </c>
      <c r="O832" s="1">
        <f t="shared" si="41"/>
        <v>1981.0200000000004</v>
      </c>
    </row>
    <row r="833" spans="1:15" ht="36" x14ac:dyDescent="0.55000000000000004">
      <c r="A833" s="1" t="s">
        <v>29</v>
      </c>
      <c r="B833" s="1" t="s">
        <v>19</v>
      </c>
      <c r="C833" s="1" t="s">
        <v>23</v>
      </c>
      <c r="D833" s="1" t="s">
        <v>8</v>
      </c>
      <c r="E833" s="3">
        <v>43837</v>
      </c>
      <c r="F833" s="3">
        <f>WORKDAY.INTL(E833,10,11,'Holiday list'!$C$2:$C$76)</f>
        <v>43851</v>
      </c>
      <c r="G833" s="1">
        <v>386600577</v>
      </c>
      <c r="H833" s="3">
        <v>43859</v>
      </c>
      <c r="I833" s="11">
        <f>NETWORKDAYS.INTL(E833,H833,11,'Holiday list'!$C$2:$C$76)</f>
        <v>16</v>
      </c>
      <c r="J833" s="1">
        <v>2557</v>
      </c>
      <c r="K833" s="1">
        <v>437.2</v>
      </c>
      <c r="L833" s="1">
        <v>263.33</v>
      </c>
      <c r="M833" s="1">
        <f t="shared" si="39"/>
        <v>1117920.3999999999</v>
      </c>
      <c r="N833" s="1">
        <f t="shared" si="40"/>
        <v>673334.80999999994</v>
      </c>
      <c r="O833" s="1">
        <f t="shared" si="41"/>
        <v>444585.58999999997</v>
      </c>
    </row>
    <row r="834" spans="1:15" ht="36" x14ac:dyDescent="0.55000000000000004">
      <c r="A834" s="1" t="s">
        <v>31</v>
      </c>
      <c r="B834" s="1" t="s">
        <v>22</v>
      </c>
      <c r="C834" s="1" t="s">
        <v>20</v>
      </c>
      <c r="D834" s="1" t="s">
        <v>8</v>
      </c>
      <c r="E834" s="3">
        <v>44120</v>
      </c>
      <c r="F834" s="3">
        <f>WORKDAY.INTL(E834,10,11,'Holiday list'!$C$2:$C$76)</f>
        <v>44140</v>
      </c>
      <c r="G834" s="1">
        <v>948607051</v>
      </c>
      <c r="H834" s="3">
        <v>44162</v>
      </c>
      <c r="I834" s="11">
        <f>NETWORKDAYS.INTL(E834,H834,11,'Holiday list'!$C$2:$C$76)</f>
        <v>26</v>
      </c>
      <c r="J834" s="1">
        <v>2761</v>
      </c>
      <c r="K834" s="1">
        <v>154.06</v>
      </c>
      <c r="L834" s="1">
        <v>90.93</v>
      </c>
      <c r="M834" s="1">
        <f t="shared" si="39"/>
        <v>425359.66000000003</v>
      </c>
      <c r="N834" s="1">
        <f t="shared" si="40"/>
        <v>251057.73</v>
      </c>
      <c r="O834" s="1">
        <f t="shared" si="41"/>
        <v>174301.93000000002</v>
      </c>
    </row>
    <row r="835" spans="1:15" ht="36" x14ac:dyDescent="0.55000000000000004">
      <c r="A835" s="1" t="s">
        <v>18</v>
      </c>
      <c r="B835" s="1" t="s">
        <v>26</v>
      </c>
      <c r="C835" s="1" t="s">
        <v>23</v>
      </c>
      <c r="D835" s="1" t="s">
        <v>8</v>
      </c>
      <c r="E835" s="3">
        <v>43961</v>
      </c>
      <c r="F835" s="3">
        <f>WORKDAY.INTL(E835,10,11,'Holiday list'!$C$2:$C$76)</f>
        <v>43972</v>
      </c>
      <c r="G835" s="1">
        <v>785261380</v>
      </c>
      <c r="H835" s="3">
        <v>43977</v>
      </c>
      <c r="I835" s="11">
        <f>NETWORKDAYS.INTL(E835,H835,11,'Holiday list'!$C$2:$C$76)</f>
        <v>12</v>
      </c>
      <c r="J835" s="1">
        <v>5147</v>
      </c>
      <c r="K835" s="1">
        <v>205.7</v>
      </c>
      <c r="L835" s="1">
        <v>117.11</v>
      </c>
      <c r="M835" s="1">
        <f t="shared" si="39"/>
        <v>1058737.8999999999</v>
      </c>
      <c r="N835" s="1">
        <f t="shared" si="40"/>
        <v>602765.17000000004</v>
      </c>
      <c r="O835" s="1">
        <f t="shared" si="41"/>
        <v>455972.72999999986</v>
      </c>
    </row>
    <row r="836" spans="1:15" ht="36" x14ac:dyDescent="0.55000000000000004">
      <c r="A836" s="1" t="s">
        <v>32</v>
      </c>
      <c r="B836" s="1" t="s">
        <v>26</v>
      </c>
      <c r="C836" s="1" t="s">
        <v>23</v>
      </c>
      <c r="D836" s="1" t="s">
        <v>6</v>
      </c>
      <c r="E836" s="3">
        <v>43917</v>
      </c>
      <c r="F836" s="3">
        <f>WORKDAY.INTL(E836,10,11,'Holiday list'!$C$2:$C$76)</f>
        <v>43936</v>
      </c>
      <c r="G836" s="1">
        <v>935644042</v>
      </c>
      <c r="H836" s="3">
        <v>43966</v>
      </c>
      <c r="I836" s="11">
        <f>NETWORKDAYS.INTL(E836,H836,11,'Holiday list'!$C$2:$C$76)</f>
        <v>35</v>
      </c>
      <c r="J836" s="1">
        <v>6719</v>
      </c>
      <c r="K836" s="1">
        <v>205.7</v>
      </c>
      <c r="L836" s="1">
        <v>117.11</v>
      </c>
      <c r="M836" s="1">
        <f t="shared" si="39"/>
        <v>1382098.2999999998</v>
      </c>
      <c r="N836" s="1">
        <f t="shared" si="40"/>
        <v>786862.09</v>
      </c>
      <c r="O836" s="1">
        <f t="shared" si="41"/>
        <v>595236.20999999985</v>
      </c>
    </row>
    <row r="837" spans="1:15" ht="36" x14ac:dyDescent="0.55000000000000004">
      <c r="A837" s="1" t="s">
        <v>27</v>
      </c>
      <c r="B837" s="1" t="s">
        <v>33</v>
      </c>
      <c r="C837" s="1" t="s">
        <v>20</v>
      </c>
      <c r="D837" s="1" t="s">
        <v>5</v>
      </c>
      <c r="E837" s="3">
        <v>44025</v>
      </c>
      <c r="F837" s="3">
        <f>WORKDAY.INTL(E837,10,11,'Holiday list'!$C$2:$C$76)</f>
        <v>44036</v>
      </c>
      <c r="G837" s="1">
        <v>370116364</v>
      </c>
      <c r="H837" s="3">
        <v>44060</v>
      </c>
      <c r="I837" s="11">
        <f>NETWORKDAYS.INTL(E837,H837,11,'Holiday list'!$C$2:$C$76)</f>
        <v>26</v>
      </c>
      <c r="J837" s="1">
        <v>4512</v>
      </c>
      <c r="K837" s="1">
        <v>152.58000000000001</v>
      </c>
      <c r="L837" s="1">
        <v>97.44</v>
      </c>
      <c r="M837" s="1">
        <f t="shared" si="39"/>
        <v>688440.96000000008</v>
      </c>
      <c r="N837" s="1">
        <f t="shared" si="40"/>
        <v>439649.27999999997</v>
      </c>
      <c r="O837" s="1">
        <f t="shared" si="41"/>
        <v>248791.68000000011</v>
      </c>
    </row>
    <row r="838" spans="1:15" ht="36" x14ac:dyDescent="0.55000000000000004">
      <c r="A838" s="1" t="s">
        <v>25</v>
      </c>
      <c r="B838" s="1" t="s">
        <v>36</v>
      </c>
      <c r="C838" s="1" t="s">
        <v>23</v>
      </c>
      <c r="D838" s="1" t="s">
        <v>6</v>
      </c>
      <c r="E838" s="3">
        <v>44059</v>
      </c>
      <c r="F838" s="3">
        <f>WORKDAY.INTL(E838,10,11,'Holiday list'!$C$2:$C$76)</f>
        <v>44071</v>
      </c>
      <c r="G838" s="1">
        <v>829352176</v>
      </c>
      <c r="H838" s="3">
        <v>44069</v>
      </c>
      <c r="I838" s="11">
        <f>NETWORKDAYS.INTL(E838,H838,11,'Holiday list'!$C$2:$C$76)</f>
        <v>8</v>
      </c>
      <c r="J838" s="1">
        <v>2594</v>
      </c>
      <c r="K838" s="1">
        <v>47.45</v>
      </c>
      <c r="L838" s="1">
        <v>31.79</v>
      </c>
      <c r="M838" s="1">
        <f t="shared" si="39"/>
        <v>123085.3</v>
      </c>
      <c r="N838" s="1">
        <f t="shared" si="40"/>
        <v>82463.259999999995</v>
      </c>
      <c r="O838" s="1">
        <f t="shared" si="41"/>
        <v>40622.040000000008</v>
      </c>
    </row>
    <row r="839" spans="1:15" ht="36" x14ac:dyDescent="0.55000000000000004">
      <c r="A839" s="1" t="s">
        <v>25</v>
      </c>
      <c r="B839" s="1" t="s">
        <v>34</v>
      </c>
      <c r="C839" s="1" t="s">
        <v>23</v>
      </c>
      <c r="D839" s="1" t="s">
        <v>5</v>
      </c>
      <c r="E839" s="3">
        <v>44026</v>
      </c>
      <c r="F839" s="3">
        <f>WORKDAY.INTL(E839,10,11,'Holiday list'!$C$2:$C$76)</f>
        <v>44037</v>
      </c>
      <c r="G839" s="1">
        <v>974337804</v>
      </c>
      <c r="H839" s="3">
        <v>44050</v>
      </c>
      <c r="I839" s="11">
        <f>NETWORKDAYS.INTL(E839,H839,11,'Holiday list'!$C$2:$C$76)</f>
        <v>20</v>
      </c>
      <c r="J839" s="1">
        <v>7063</v>
      </c>
      <c r="K839" s="1">
        <v>668.27</v>
      </c>
      <c r="L839" s="1">
        <v>502.54</v>
      </c>
      <c r="M839" s="1">
        <f t="shared" si="39"/>
        <v>4719991.01</v>
      </c>
      <c r="N839" s="1">
        <f t="shared" si="40"/>
        <v>3549440.02</v>
      </c>
      <c r="O839" s="1">
        <f t="shared" si="41"/>
        <v>1170550.9899999998</v>
      </c>
    </row>
    <row r="840" spans="1:15" ht="36" x14ac:dyDescent="0.55000000000000004">
      <c r="A840" s="1" t="s">
        <v>27</v>
      </c>
      <c r="B840" s="1" t="s">
        <v>26</v>
      </c>
      <c r="C840" s="1" t="s">
        <v>20</v>
      </c>
      <c r="D840" s="1" t="s">
        <v>5</v>
      </c>
      <c r="E840" s="3">
        <v>43948</v>
      </c>
      <c r="F840" s="3">
        <f>WORKDAY.INTL(E840,10,11,'Holiday list'!$C$2:$C$76)</f>
        <v>43962</v>
      </c>
      <c r="G840" s="1">
        <v>267066323</v>
      </c>
      <c r="H840" s="3">
        <v>43970</v>
      </c>
      <c r="I840" s="11">
        <f>NETWORKDAYS.INTL(E840,H840,11,'Holiday list'!$C$2:$C$76)</f>
        <v>18</v>
      </c>
      <c r="J840" s="1">
        <v>9715</v>
      </c>
      <c r="K840" s="1">
        <v>205.7</v>
      </c>
      <c r="L840" s="1">
        <v>117.11</v>
      </c>
      <c r="M840" s="1">
        <f t="shared" si="39"/>
        <v>1998375.5</v>
      </c>
      <c r="N840" s="1">
        <f t="shared" si="40"/>
        <v>1137723.6499999999</v>
      </c>
      <c r="O840" s="1">
        <f t="shared" si="41"/>
        <v>860651.85000000009</v>
      </c>
    </row>
    <row r="841" spans="1:15" ht="36" x14ac:dyDescent="0.55000000000000004">
      <c r="A841" s="1" t="s">
        <v>18</v>
      </c>
      <c r="B841" s="1" t="s">
        <v>28</v>
      </c>
      <c r="C841" s="1" t="s">
        <v>23</v>
      </c>
      <c r="D841" s="1" t="s">
        <v>5</v>
      </c>
      <c r="E841" s="3">
        <v>43904</v>
      </c>
      <c r="F841" s="3">
        <f>WORKDAY.INTL(E841,10,11,'Holiday list'!$C$2:$C$76)</f>
        <v>43918</v>
      </c>
      <c r="G841" s="1">
        <v>688344371</v>
      </c>
      <c r="H841" s="3">
        <v>43949</v>
      </c>
      <c r="I841" s="11">
        <f>NETWORKDAYS.INTL(E841,H841,11,'Holiday list'!$C$2:$C$76)</f>
        <v>31</v>
      </c>
      <c r="J841" s="1">
        <v>5251</v>
      </c>
      <c r="K841" s="1">
        <v>9.33</v>
      </c>
      <c r="L841" s="1">
        <v>6.92</v>
      </c>
      <c r="M841" s="1">
        <f t="shared" si="39"/>
        <v>48991.83</v>
      </c>
      <c r="N841" s="1">
        <f t="shared" si="40"/>
        <v>36336.92</v>
      </c>
      <c r="O841" s="1">
        <f t="shared" si="41"/>
        <v>12654.910000000003</v>
      </c>
    </row>
    <row r="842" spans="1:15" ht="36" x14ac:dyDescent="0.55000000000000004">
      <c r="A842" s="1" t="s">
        <v>18</v>
      </c>
      <c r="B842" s="1" t="s">
        <v>19</v>
      </c>
      <c r="C842" s="1" t="s">
        <v>20</v>
      </c>
      <c r="D842" s="1" t="s">
        <v>5</v>
      </c>
      <c r="E842" s="3">
        <v>44106</v>
      </c>
      <c r="F842" s="3">
        <f>WORKDAY.INTL(E842,10,11,'Holiday list'!$C$2:$C$76)</f>
        <v>44118</v>
      </c>
      <c r="G842" s="1">
        <v>642442548</v>
      </c>
      <c r="H842" s="3">
        <v>44137</v>
      </c>
      <c r="I842" s="11">
        <f>NETWORKDAYS.INTL(E842,H842,11,'Holiday list'!$C$2:$C$76)</f>
        <v>20</v>
      </c>
      <c r="J842" s="1">
        <v>1881</v>
      </c>
      <c r="K842" s="1">
        <v>437.2</v>
      </c>
      <c r="L842" s="1">
        <v>263.33</v>
      </c>
      <c r="M842" s="1">
        <f t="shared" si="39"/>
        <v>822373.2</v>
      </c>
      <c r="N842" s="1">
        <f t="shared" si="40"/>
        <v>495323.73</v>
      </c>
      <c r="O842" s="1">
        <f t="shared" si="41"/>
        <v>327049.46999999997</v>
      </c>
    </row>
    <row r="843" spans="1:15" ht="36" x14ac:dyDescent="0.55000000000000004">
      <c r="A843" s="1" t="s">
        <v>29</v>
      </c>
      <c r="B843" s="1" t="s">
        <v>26</v>
      </c>
      <c r="C843" s="1" t="s">
        <v>23</v>
      </c>
      <c r="D843" s="1" t="s">
        <v>6</v>
      </c>
      <c r="E843" s="3">
        <v>44025</v>
      </c>
      <c r="F843" s="3">
        <f>WORKDAY.INTL(E843,10,11,'Holiday list'!$C$2:$C$76)</f>
        <v>44036</v>
      </c>
      <c r="G843" s="1">
        <v>941909682</v>
      </c>
      <c r="H843" s="3">
        <v>44044</v>
      </c>
      <c r="I843" s="11">
        <f>NETWORKDAYS.INTL(E843,H843,11,'Holiday list'!$C$2:$C$76)</f>
        <v>17</v>
      </c>
      <c r="J843" s="1">
        <v>861</v>
      </c>
      <c r="K843" s="1">
        <v>205.7</v>
      </c>
      <c r="L843" s="1">
        <v>117.11</v>
      </c>
      <c r="M843" s="1">
        <f t="shared" si="39"/>
        <v>177107.69999999998</v>
      </c>
      <c r="N843" s="1">
        <f t="shared" si="40"/>
        <v>100831.71</v>
      </c>
      <c r="O843" s="1">
        <f t="shared" si="41"/>
        <v>76275.989999999976</v>
      </c>
    </row>
    <row r="844" spans="1:15" ht="36" x14ac:dyDescent="0.55000000000000004">
      <c r="A844" s="1" t="s">
        <v>29</v>
      </c>
      <c r="B844" s="1" t="s">
        <v>36</v>
      </c>
      <c r="C844" s="1" t="s">
        <v>20</v>
      </c>
      <c r="D844" s="1" t="s">
        <v>6</v>
      </c>
      <c r="E844" s="3">
        <v>44043</v>
      </c>
      <c r="F844" s="3">
        <f>WORKDAY.INTL(E844,10,11,'Holiday list'!$C$2:$C$76)</f>
        <v>44061</v>
      </c>
      <c r="G844" s="1">
        <v>219607102</v>
      </c>
      <c r="H844" s="3">
        <v>44056</v>
      </c>
      <c r="I844" s="11">
        <f>NETWORKDAYS.INTL(E844,H844,11,'Holiday list'!$C$2:$C$76)</f>
        <v>8</v>
      </c>
      <c r="J844" s="1">
        <v>5477</v>
      </c>
      <c r="K844" s="1">
        <v>47.45</v>
      </c>
      <c r="L844" s="1">
        <v>31.79</v>
      </c>
      <c r="M844" s="1">
        <f t="shared" si="39"/>
        <v>259883.65000000002</v>
      </c>
      <c r="N844" s="1">
        <f t="shared" si="40"/>
        <v>174113.83</v>
      </c>
      <c r="O844" s="1">
        <f t="shared" si="41"/>
        <v>85769.820000000036</v>
      </c>
    </row>
    <row r="845" spans="1:15" ht="36" x14ac:dyDescent="0.55000000000000004">
      <c r="A845" s="1" t="s">
        <v>29</v>
      </c>
      <c r="B845" s="1" t="s">
        <v>37</v>
      </c>
      <c r="C845" s="1" t="s">
        <v>20</v>
      </c>
      <c r="D845" s="1" t="s">
        <v>8</v>
      </c>
      <c r="E845" s="3">
        <v>44073</v>
      </c>
      <c r="F845" s="3">
        <f>WORKDAY.INTL(E845,10,11,'Holiday list'!$C$2:$C$76)</f>
        <v>44085</v>
      </c>
      <c r="G845" s="1">
        <v>778708636</v>
      </c>
      <c r="H845" s="3">
        <v>44076</v>
      </c>
      <c r="I845" s="11">
        <f>NETWORKDAYS.INTL(E845,H845,11,'Holiday list'!$C$2:$C$76)</f>
        <v>2</v>
      </c>
      <c r="J845" s="1">
        <v>6045</v>
      </c>
      <c r="K845" s="1">
        <v>81.73</v>
      </c>
      <c r="L845" s="1">
        <v>56.67</v>
      </c>
      <c r="M845" s="1">
        <f t="shared" ref="M845:M904" si="42">J845*K845</f>
        <v>494057.85000000003</v>
      </c>
      <c r="N845" s="1">
        <f t="shared" ref="N845:N904" si="43">J845*L845</f>
        <v>342570.15</v>
      </c>
      <c r="O845" s="1">
        <f t="shared" ref="O845:O904" si="44">M845-N845</f>
        <v>151487.70000000001</v>
      </c>
    </row>
    <row r="846" spans="1:15" ht="36" x14ac:dyDescent="0.55000000000000004">
      <c r="A846" s="1" t="s">
        <v>18</v>
      </c>
      <c r="B846" s="1" t="s">
        <v>36</v>
      </c>
      <c r="C846" s="1" t="s">
        <v>23</v>
      </c>
      <c r="D846" s="1" t="s">
        <v>5</v>
      </c>
      <c r="E846" s="3">
        <v>43943</v>
      </c>
      <c r="F846" s="3">
        <f>WORKDAY.INTL(E846,10,11,'Holiday list'!$C$2:$C$76)</f>
        <v>43956</v>
      </c>
      <c r="G846" s="1">
        <v>942700612</v>
      </c>
      <c r="H846" s="3">
        <v>43988</v>
      </c>
      <c r="I846" s="11">
        <f>NETWORKDAYS.INTL(E846,H846,11,'Holiday list'!$C$2:$C$76)</f>
        <v>36</v>
      </c>
      <c r="J846" s="1">
        <v>4915</v>
      </c>
      <c r="K846" s="1">
        <v>47.45</v>
      </c>
      <c r="L846" s="1">
        <v>31.79</v>
      </c>
      <c r="M846" s="1">
        <f t="shared" si="42"/>
        <v>233216.75</v>
      </c>
      <c r="N846" s="1">
        <f t="shared" si="43"/>
        <v>156247.85</v>
      </c>
      <c r="O846" s="1">
        <f t="shared" si="44"/>
        <v>76968.899999999994</v>
      </c>
    </row>
    <row r="847" spans="1:15" ht="36" x14ac:dyDescent="0.55000000000000004">
      <c r="A847" s="1" t="s">
        <v>32</v>
      </c>
      <c r="B847" s="1" t="s">
        <v>34</v>
      </c>
      <c r="C847" s="1" t="s">
        <v>20</v>
      </c>
      <c r="D847" s="1" t="s">
        <v>8</v>
      </c>
      <c r="E847" s="3">
        <v>43899</v>
      </c>
      <c r="F847" s="3">
        <f>WORKDAY.INTL(E847,10,11,'Holiday list'!$C$2:$C$76)</f>
        <v>43913</v>
      </c>
      <c r="G847" s="1">
        <v>905381858</v>
      </c>
      <c r="H847" s="3">
        <v>43929</v>
      </c>
      <c r="I847" s="11">
        <f>NETWORKDAYS.INTL(E847,H847,11,'Holiday list'!$C$2:$C$76)</f>
        <v>21</v>
      </c>
      <c r="J847" s="1">
        <v>1466</v>
      </c>
      <c r="K847" s="1">
        <v>668.27</v>
      </c>
      <c r="L847" s="1">
        <v>502.54</v>
      </c>
      <c r="M847" s="1">
        <f t="shared" si="42"/>
        <v>979683.82</v>
      </c>
      <c r="N847" s="1">
        <f t="shared" si="43"/>
        <v>736723.64</v>
      </c>
      <c r="O847" s="1">
        <f t="shared" si="44"/>
        <v>242960.17999999993</v>
      </c>
    </row>
    <row r="848" spans="1:15" ht="36" x14ac:dyDescent="0.55000000000000004">
      <c r="A848" s="1" t="s">
        <v>18</v>
      </c>
      <c r="B848" s="1" t="s">
        <v>38</v>
      </c>
      <c r="C848" s="1" t="s">
        <v>23</v>
      </c>
      <c r="D848" s="1" t="s">
        <v>6</v>
      </c>
      <c r="E848" s="3">
        <v>43843</v>
      </c>
      <c r="F848" s="3">
        <f>WORKDAY.INTL(E848,10,11,'Holiday list'!$C$2:$C$76)</f>
        <v>43858</v>
      </c>
      <c r="G848" s="1">
        <v>480863702</v>
      </c>
      <c r="H848" s="3">
        <v>43858</v>
      </c>
      <c r="I848" s="11">
        <f>NETWORKDAYS.INTL(E848,H848,11,'Holiday list'!$C$2:$C$76)</f>
        <v>11</v>
      </c>
      <c r="J848" s="1">
        <v>7110</v>
      </c>
      <c r="K848" s="1">
        <v>421.89</v>
      </c>
      <c r="L848" s="1">
        <v>364.69</v>
      </c>
      <c r="M848" s="1">
        <f t="shared" si="42"/>
        <v>2999637.9</v>
      </c>
      <c r="N848" s="1">
        <f t="shared" si="43"/>
        <v>2592945.9</v>
      </c>
      <c r="O848" s="1">
        <f t="shared" si="44"/>
        <v>406692</v>
      </c>
    </row>
    <row r="849" spans="1:15" ht="36" x14ac:dyDescent="0.55000000000000004">
      <c r="A849" s="1" t="s">
        <v>25</v>
      </c>
      <c r="B849" s="1" t="s">
        <v>19</v>
      </c>
      <c r="C849" s="1" t="s">
        <v>23</v>
      </c>
      <c r="D849" s="1" t="s">
        <v>7</v>
      </c>
      <c r="E849" s="3">
        <v>43836</v>
      </c>
      <c r="F849" s="3">
        <f>WORKDAY.INTL(E849,10,11,'Holiday list'!$C$2:$C$76)</f>
        <v>43850</v>
      </c>
      <c r="G849" s="1">
        <v>453569972</v>
      </c>
      <c r="H849" s="3">
        <v>43880</v>
      </c>
      <c r="I849" s="11">
        <f>NETWORKDAYS.INTL(E849,H849,11,'Holiday list'!$C$2:$C$76)</f>
        <v>32</v>
      </c>
      <c r="J849" s="1">
        <v>289</v>
      </c>
      <c r="K849" s="1">
        <v>437.2</v>
      </c>
      <c r="L849" s="1">
        <v>263.33</v>
      </c>
      <c r="M849" s="1">
        <f t="shared" si="42"/>
        <v>126350.8</v>
      </c>
      <c r="N849" s="1">
        <f t="shared" si="43"/>
        <v>76102.37</v>
      </c>
      <c r="O849" s="1">
        <f t="shared" si="44"/>
        <v>50248.430000000008</v>
      </c>
    </row>
    <row r="850" spans="1:15" ht="36" x14ac:dyDescent="0.55000000000000004">
      <c r="A850" s="1" t="s">
        <v>29</v>
      </c>
      <c r="B850" s="1" t="s">
        <v>24</v>
      </c>
      <c r="C850" s="1" t="s">
        <v>20</v>
      </c>
      <c r="D850" s="1" t="s">
        <v>8</v>
      </c>
      <c r="E850" s="3">
        <v>44060</v>
      </c>
      <c r="F850" s="3">
        <f>WORKDAY.INTL(E850,10,11,'Holiday list'!$C$2:$C$76)</f>
        <v>44072</v>
      </c>
      <c r="G850" s="1">
        <v>328236997</v>
      </c>
      <c r="H850" s="3">
        <v>44084</v>
      </c>
      <c r="I850" s="11">
        <f>NETWORKDAYS.INTL(E850,H850,11,'Holiday list'!$C$2:$C$76)</f>
        <v>20</v>
      </c>
      <c r="J850" s="1">
        <v>1476</v>
      </c>
      <c r="K850" s="1">
        <v>255.28</v>
      </c>
      <c r="L850" s="1">
        <v>159.41999999999999</v>
      </c>
      <c r="M850" s="1">
        <f t="shared" si="42"/>
        <v>376793.28</v>
      </c>
      <c r="N850" s="1">
        <f t="shared" si="43"/>
        <v>235303.91999999998</v>
      </c>
      <c r="O850" s="1">
        <f t="shared" si="44"/>
        <v>141489.36000000004</v>
      </c>
    </row>
    <row r="851" spans="1:15" ht="36" x14ac:dyDescent="0.55000000000000004">
      <c r="A851" s="1" t="s">
        <v>27</v>
      </c>
      <c r="B851" s="1" t="s">
        <v>37</v>
      </c>
      <c r="C851" s="1" t="s">
        <v>20</v>
      </c>
      <c r="D851" s="1" t="s">
        <v>6</v>
      </c>
      <c r="E851" s="3">
        <v>44126</v>
      </c>
      <c r="F851" s="3">
        <f>WORKDAY.INTL(E851,10,11,'Holiday list'!$C$2:$C$76)</f>
        <v>44144</v>
      </c>
      <c r="G851" s="1">
        <v>579913604</v>
      </c>
      <c r="H851" s="3">
        <v>44127</v>
      </c>
      <c r="I851" s="11">
        <f>NETWORKDAYS.INTL(E851,H851,11,'Holiday list'!$C$2:$C$76)</f>
        <v>0</v>
      </c>
      <c r="J851" s="1">
        <v>8177</v>
      </c>
      <c r="K851" s="1">
        <v>81.73</v>
      </c>
      <c r="L851" s="1">
        <v>56.67</v>
      </c>
      <c r="M851" s="1">
        <f t="shared" si="42"/>
        <v>668306.21000000008</v>
      </c>
      <c r="N851" s="1">
        <f t="shared" si="43"/>
        <v>463390.59</v>
      </c>
      <c r="O851" s="1">
        <f t="shared" si="44"/>
        <v>204915.62000000005</v>
      </c>
    </row>
    <row r="852" spans="1:15" ht="36" x14ac:dyDescent="0.55000000000000004">
      <c r="A852" s="1" t="s">
        <v>29</v>
      </c>
      <c r="B852" s="1" t="s">
        <v>19</v>
      </c>
      <c r="C852" s="1" t="s">
        <v>23</v>
      </c>
      <c r="D852" s="1" t="s">
        <v>8</v>
      </c>
      <c r="E852" s="3">
        <v>43873</v>
      </c>
      <c r="F852" s="3">
        <f>WORKDAY.INTL(E852,10,11,'Holiday list'!$C$2:$C$76)</f>
        <v>43889</v>
      </c>
      <c r="G852" s="1">
        <v>403961122</v>
      </c>
      <c r="H852" s="3">
        <v>43910</v>
      </c>
      <c r="I852" s="11">
        <f>NETWORKDAYS.INTL(E852,H852,11,'Holiday list'!$C$2:$C$76)</f>
        <v>26</v>
      </c>
      <c r="J852" s="1">
        <v>9928</v>
      </c>
      <c r="K852" s="1">
        <v>437.2</v>
      </c>
      <c r="L852" s="1">
        <v>263.33</v>
      </c>
      <c r="M852" s="1">
        <f t="shared" si="42"/>
        <v>4340521.5999999996</v>
      </c>
      <c r="N852" s="1">
        <f t="shared" si="43"/>
        <v>2614340.2399999998</v>
      </c>
      <c r="O852" s="1">
        <f t="shared" si="44"/>
        <v>1726181.3599999999</v>
      </c>
    </row>
    <row r="853" spans="1:15" ht="36" x14ac:dyDescent="0.55000000000000004">
      <c r="A853" s="1" t="s">
        <v>31</v>
      </c>
      <c r="B853" s="1" t="s">
        <v>19</v>
      </c>
      <c r="C853" s="1" t="s">
        <v>20</v>
      </c>
      <c r="D853" s="1" t="s">
        <v>7</v>
      </c>
      <c r="E853" s="3">
        <v>43980</v>
      </c>
      <c r="F853" s="3">
        <f>WORKDAY.INTL(E853,10,11,'Holiday list'!$C$2:$C$76)</f>
        <v>43992</v>
      </c>
      <c r="G853" s="1">
        <v>866053378</v>
      </c>
      <c r="H853" s="3">
        <v>44004</v>
      </c>
      <c r="I853" s="11">
        <f>NETWORKDAYS.INTL(E853,H853,11,'Holiday list'!$C$2:$C$76)</f>
        <v>21</v>
      </c>
      <c r="J853" s="1">
        <v>3295</v>
      </c>
      <c r="K853" s="1">
        <v>437.2</v>
      </c>
      <c r="L853" s="1">
        <v>263.33</v>
      </c>
      <c r="M853" s="1">
        <f t="shared" si="42"/>
        <v>1440574</v>
      </c>
      <c r="N853" s="1">
        <f t="shared" si="43"/>
        <v>867672.35</v>
      </c>
      <c r="O853" s="1">
        <f t="shared" si="44"/>
        <v>572901.65</v>
      </c>
    </row>
    <row r="854" spans="1:15" ht="36" x14ac:dyDescent="0.55000000000000004">
      <c r="A854" s="1" t="s">
        <v>29</v>
      </c>
      <c r="B854" s="1" t="s">
        <v>34</v>
      </c>
      <c r="C854" s="1" t="s">
        <v>20</v>
      </c>
      <c r="D854" s="1" t="s">
        <v>6</v>
      </c>
      <c r="E854" s="3">
        <v>43938</v>
      </c>
      <c r="F854" s="3">
        <f>WORKDAY.INTL(E854,10,11,'Holiday list'!$C$2:$C$76)</f>
        <v>43950</v>
      </c>
      <c r="G854" s="1">
        <v>852176702</v>
      </c>
      <c r="H854" s="3">
        <v>43964</v>
      </c>
      <c r="I854" s="11">
        <f>NETWORKDAYS.INTL(E854,H854,11,'Holiday list'!$C$2:$C$76)</f>
        <v>21</v>
      </c>
      <c r="J854" s="1">
        <v>6878</v>
      </c>
      <c r="K854" s="1">
        <v>668.27</v>
      </c>
      <c r="L854" s="1">
        <v>502.54</v>
      </c>
      <c r="M854" s="1">
        <f t="shared" si="42"/>
        <v>4596361.0599999996</v>
      </c>
      <c r="N854" s="1">
        <f t="shared" si="43"/>
        <v>3456470.12</v>
      </c>
      <c r="O854" s="1">
        <f t="shared" si="44"/>
        <v>1139890.9399999995</v>
      </c>
    </row>
    <row r="855" spans="1:15" ht="36" x14ac:dyDescent="0.55000000000000004">
      <c r="A855" s="1" t="s">
        <v>18</v>
      </c>
      <c r="B855" s="1" t="s">
        <v>24</v>
      </c>
      <c r="C855" s="1" t="s">
        <v>23</v>
      </c>
      <c r="D855" s="1" t="s">
        <v>5</v>
      </c>
      <c r="E855" s="3">
        <v>44082</v>
      </c>
      <c r="F855" s="3">
        <f>WORKDAY.INTL(E855,10,11,'Holiday list'!$C$2:$C$76)</f>
        <v>44093</v>
      </c>
      <c r="G855" s="1">
        <v>218629920</v>
      </c>
      <c r="H855" s="3">
        <v>44124</v>
      </c>
      <c r="I855" s="11">
        <f>NETWORKDAYS.INTL(E855,H855,11,'Holiday list'!$C$2:$C$76)</f>
        <v>34</v>
      </c>
      <c r="J855" s="1">
        <v>6307</v>
      </c>
      <c r="K855" s="1">
        <v>255.28</v>
      </c>
      <c r="L855" s="1">
        <v>159.41999999999999</v>
      </c>
      <c r="M855" s="1">
        <f t="shared" si="42"/>
        <v>1610050.96</v>
      </c>
      <c r="N855" s="1">
        <f t="shared" si="43"/>
        <v>1005461.94</v>
      </c>
      <c r="O855" s="1">
        <f t="shared" si="44"/>
        <v>604589.02</v>
      </c>
    </row>
    <row r="856" spans="1:15" ht="36" x14ac:dyDescent="0.55000000000000004">
      <c r="A856" s="1" t="s">
        <v>18</v>
      </c>
      <c r="B856" s="1" t="s">
        <v>24</v>
      </c>
      <c r="C856" s="1" t="s">
        <v>20</v>
      </c>
      <c r="D856" s="1" t="s">
        <v>6</v>
      </c>
      <c r="E856" s="3">
        <v>43874</v>
      </c>
      <c r="F856" s="3">
        <f>WORKDAY.INTL(E856,10,11,'Holiday list'!$C$2:$C$76)</f>
        <v>43890</v>
      </c>
      <c r="G856" s="1">
        <v>242024362</v>
      </c>
      <c r="H856" s="3">
        <v>43907</v>
      </c>
      <c r="I856" s="11">
        <f>NETWORKDAYS.INTL(E856,H856,11,'Holiday list'!$C$2:$C$76)</f>
        <v>23</v>
      </c>
      <c r="J856" s="1">
        <v>9242</v>
      </c>
      <c r="K856" s="1">
        <v>255.28</v>
      </c>
      <c r="L856" s="1">
        <v>159.41999999999999</v>
      </c>
      <c r="M856" s="1">
        <f t="shared" si="42"/>
        <v>2359297.7600000002</v>
      </c>
      <c r="N856" s="1">
        <f t="shared" si="43"/>
        <v>1473359.64</v>
      </c>
      <c r="O856" s="1">
        <f t="shared" si="44"/>
        <v>885938.12000000034</v>
      </c>
    </row>
    <row r="857" spans="1:15" ht="36" x14ac:dyDescent="0.55000000000000004">
      <c r="A857" s="1" t="s">
        <v>29</v>
      </c>
      <c r="B857" s="1" t="s">
        <v>33</v>
      </c>
      <c r="C857" s="1" t="s">
        <v>20</v>
      </c>
      <c r="D857" s="1" t="s">
        <v>5</v>
      </c>
      <c r="E857" s="3">
        <v>43877</v>
      </c>
      <c r="F857" s="3">
        <f>WORKDAY.INTL(E857,10,11,'Holiday list'!$C$2:$C$76)</f>
        <v>43892</v>
      </c>
      <c r="G857" s="1">
        <v>469283854</v>
      </c>
      <c r="H857" s="3">
        <v>43877</v>
      </c>
      <c r="I857" s="11">
        <f>NETWORKDAYS.INTL(E857,H857,11,'Holiday list'!$C$2:$C$76)</f>
        <v>0</v>
      </c>
      <c r="J857" s="1">
        <v>376</v>
      </c>
      <c r="K857" s="1">
        <v>152.58000000000001</v>
      </c>
      <c r="L857" s="1">
        <v>97.44</v>
      </c>
      <c r="M857" s="1">
        <f t="shared" si="42"/>
        <v>57370.080000000002</v>
      </c>
      <c r="N857" s="1">
        <f t="shared" si="43"/>
        <v>36637.440000000002</v>
      </c>
      <c r="O857" s="1">
        <f t="shared" si="44"/>
        <v>20732.64</v>
      </c>
    </row>
    <row r="858" spans="1:15" ht="36" x14ac:dyDescent="0.55000000000000004">
      <c r="A858" s="1" t="s">
        <v>18</v>
      </c>
      <c r="B858" s="1" t="s">
        <v>28</v>
      </c>
      <c r="C858" s="1" t="s">
        <v>23</v>
      </c>
      <c r="D858" s="1" t="s">
        <v>6</v>
      </c>
      <c r="E858" s="3">
        <v>43943</v>
      </c>
      <c r="F858" s="3">
        <f>WORKDAY.INTL(E858,10,11,'Holiday list'!$C$2:$C$76)</f>
        <v>43956</v>
      </c>
      <c r="G858" s="1">
        <v>967644727</v>
      </c>
      <c r="H858" s="3">
        <v>43951</v>
      </c>
      <c r="I858" s="11">
        <f>NETWORKDAYS.INTL(E858,H858,11,'Holiday list'!$C$2:$C$76)</f>
        <v>8</v>
      </c>
      <c r="J858" s="1">
        <v>6433</v>
      </c>
      <c r="K858" s="1">
        <v>9.33</v>
      </c>
      <c r="L858" s="1">
        <v>6.92</v>
      </c>
      <c r="M858" s="1">
        <f t="shared" si="42"/>
        <v>60019.89</v>
      </c>
      <c r="N858" s="1">
        <f t="shared" si="43"/>
        <v>44516.36</v>
      </c>
      <c r="O858" s="1">
        <f t="shared" si="44"/>
        <v>15503.529999999999</v>
      </c>
    </row>
    <row r="859" spans="1:15" ht="36" x14ac:dyDescent="0.55000000000000004">
      <c r="A859" s="1" t="s">
        <v>31</v>
      </c>
      <c r="B859" s="1" t="s">
        <v>19</v>
      </c>
      <c r="C859" s="1" t="s">
        <v>20</v>
      </c>
      <c r="D859" s="1" t="s">
        <v>7</v>
      </c>
      <c r="E859" s="3">
        <v>44027</v>
      </c>
      <c r="F859" s="3">
        <f>WORKDAY.INTL(E859,10,11,'Holiday list'!$C$2:$C$76)</f>
        <v>44039</v>
      </c>
      <c r="G859" s="1">
        <v>974655807</v>
      </c>
      <c r="H859" s="3">
        <v>44035</v>
      </c>
      <c r="I859" s="11">
        <f>NETWORKDAYS.INTL(E859,H859,11,'Holiday list'!$C$2:$C$76)</f>
        <v>8</v>
      </c>
      <c r="J859" s="1">
        <v>1167</v>
      </c>
      <c r="K859" s="1">
        <v>437.2</v>
      </c>
      <c r="L859" s="1">
        <v>263.33</v>
      </c>
      <c r="M859" s="1">
        <f t="shared" si="42"/>
        <v>510212.39999999997</v>
      </c>
      <c r="N859" s="1">
        <f t="shared" si="43"/>
        <v>307306.11</v>
      </c>
      <c r="O859" s="1">
        <f t="shared" si="44"/>
        <v>202906.28999999998</v>
      </c>
    </row>
    <row r="860" spans="1:15" ht="36" x14ac:dyDescent="0.55000000000000004">
      <c r="A860" s="1" t="s">
        <v>29</v>
      </c>
      <c r="B860" s="1" t="s">
        <v>22</v>
      </c>
      <c r="C860" s="1" t="s">
        <v>23</v>
      </c>
      <c r="D860" s="1" t="s">
        <v>5</v>
      </c>
      <c r="E860" s="3">
        <v>43897</v>
      </c>
      <c r="F860" s="3">
        <f>WORKDAY.INTL(E860,10,11,'Holiday list'!$C$2:$C$76)</f>
        <v>43913</v>
      </c>
      <c r="G860" s="1">
        <v>248178422</v>
      </c>
      <c r="H860" s="3">
        <v>43912</v>
      </c>
      <c r="I860" s="11">
        <f>NETWORKDAYS.INTL(E860,H860,11,'Holiday list'!$C$2:$C$76)</f>
        <v>10</v>
      </c>
      <c r="J860" s="1">
        <v>365</v>
      </c>
      <c r="K860" s="1">
        <v>154.06</v>
      </c>
      <c r="L860" s="1">
        <v>90.93</v>
      </c>
      <c r="M860" s="1">
        <f t="shared" si="42"/>
        <v>56231.9</v>
      </c>
      <c r="N860" s="1">
        <f t="shared" si="43"/>
        <v>33189.450000000004</v>
      </c>
      <c r="O860" s="1">
        <f t="shared" si="44"/>
        <v>23042.449999999997</v>
      </c>
    </row>
    <row r="861" spans="1:15" ht="36" x14ac:dyDescent="0.55000000000000004">
      <c r="A861" s="1" t="s">
        <v>25</v>
      </c>
      <c r="B861" s="1" t="s">
        <v>22</v>
      </c>
      <c r="C861" s="1" t="s">
        <v>20</v>
      </c>
      <c r="D861" s="1" t="s">
        <v>7</v>
      </c>
      <c r="E861" s="3">
        <v>43844</v>
      </c>
      <c r="F861" s="3">
        <f>WORKDAY.INTL(E861,10,11,'Holiday list'!$C$2:$C$76)</f>
        <v>43858</v>
      </c>
      <c r="G861" s="1">
        <v>416386401</v>
      </c>
      <c r="H861" s="3">
        <v>43877</v>
      </c>
      <c r="I861" s="11">
        <f>NETWORKDAYS.INTL(E861,H861,11,'Holiday list'!$C$2:$C$76)</f>
        <v>24</v>
      </c>
      <c r="J861" s="1">
        <v>6844</v>
      </c>
      <c r="K861" s="1">
        <v>154.06</v>
      </c>
      <c r="L861" s="1">
        <v>90.93</v>
      </c>
      <c r="M861" s="1">
        <f t="shared" si="42"/>
        <v>1054386.6400000001</v>
      </c>
      <c r="N861" s="1">
        <f t="shared" si="43"/>
        <v>622324.92000000004</v>
      </c>
      <c r="O861" s="1">
        <f t="shared" si="44"/>
        <v>432061.72000000009</v>
      </c>
    </row>
    <row r="862" spans="1:15" ht="36" x14ac:dyDescent="0.55000000000000004">
      <c r="A862" s="1" t="s">
        <v>29</v>
      </c>
      <c r="B862" s="1" t="s">
        <v>33</v>
      </c>
      <c r="C862" s="1" t="s">
        <v>20</v>
      </c>
      <c r="D862" s="1" t="s">
        <v>7</v>
      </c>
      <c r="E862" s="3">
        <v>43973</v>
      </c>
      <c r="F862" s="3">
        <f>WORKDAY.INTL(E862,10,11,'Holiday list'!$C$2:$C$76)</f>
        <v>43986</v>
      </c>
      <c r="G862" s="1">
        <v>927766072</v>
      </c>
      <c r="H862" s="3">
        <v>44002</v>
      </c>
      <c r="I862" s="11">
        <f>NETWORKDAYS.INTL(E862,H862,11,'Holiday list'!$C$2:$C$76)</f>
        <v>24</v>
      </c>
      <c r="J862" s="1">
        <v>5453</v>
      </c>
      <c r="K862" s="1">
        <v>152.58000000000001</v>
      </c>
      <c r="L862" s="1">
        <v>97.44</v>
      </c>
      <c r="M862" s="1">
        <f t="shared" si="42"/>
        <v>832018.74000000011</v>
      </c>
      <c r="N862" s="1">
        <f t="shared" si="43"/>
        <v>531340.31999999995</v>
      </c>
      <c r="O862" s="1">
        <f t="shared" si="44"/>
        <v>300678.42000000016</v>
      </c>
    </row>
    <row r="863" spans="1:15" ht="36" x14ac:dyDescent="0.55000000000000004">
      <c r="A863" s="1" t="s">
        <v>29</v>
      </c>
      <c r="B863" s="1" t="s">
        <v>22</v>
      </c>
      <c r="C863" s="1" t="s">
        <v>23</v>
      </c>
      <c r="D863" s="1" t="s">
        <v>5</v>
      </c>
      <c r="E863" s="3">
        <v>43913</v>
      </c>
      <c r="F863" s="3">
        <f>WORKDAY.INTL(E863,10,11,'Holiday list'!$C$2:$C$76)</f>
        <v>43928</v>
      </c>
      <c r="G863" s="1">
        <v>401116263</v>
      </c>
      <c r="H863" s="3">
        <v>43921</v>
      </c>
      <c r="I863" s="11">
        <f>NETWORKDAYS.INTL(E863,H863,11,'Holiday list'!$C$2:$C$76)</f>
        <v>7</v>
      </c>
      <c r="J863" s="1">
        <v>8071</v>
      </c>
      <c r="K863" s="1">
        <v>154.06</v>
      </c>
      <c r="L863" s="1">
        <v>90.93</v>
      </c>
      <c r="M863" s="1">
        <f t="shared" si="42"/>
        <v>1243418.26</v>
      </c>
      <c r="N863" s="1">
        <f t="shared" si="43"/>
        <v>733896.03</v>
      </c>
      <c r="O863" s="1">
        <f t="shared" si="44"/>
        <v>509522.23</v>
      </c>
    </row>
    <row r="864" spans="1:15" ht="36" x14ac:dyDescent="0.55000000000000004">
      <c r="A864" s="1" t="s">
        <v>18</v>
      </c>
      <c r="B864" s="1" t="s">
        <v>28</v>
      </c>
      <c r="C864" s="1" t="s">
        <v>20</v>
      </c>
      <c r="D864" s="1" t="s">
        <v>8</v>
      </c>
      <c r="E864" s="3">
        <v>44102</v>
      </c>
      <c r="F864" s="3">
        <f>WORKDAY.INTL(E864,10,11,'Holiday list'!$C$2:$C$76)</f>
        <v>44114</v>
      </c>
      <c r="G864" s="1">
        <v>675548303</v>
      </c>
      <c r="H864" s="3">
        <v>44141</v>
      </c>
      <c r="I864" s="11">
        <f>NETWORKDAYS.INTL(E864,H864,11,'Holiday list'!$C$2:$C$76)</f>
        <v>27</v>
      </c>
      <c r="J864" s="1">
        <v>8610</v>
      </c>
      <c r="K864" s="1">
        <v>9.33</v>
      </c>
      <c r="L864" s="1">
        <v>6.92</v>
      </c>
      <c r="M864" s="1">
        <f t="shared" si="42"/>
        <v>80331.3</v>
      </c>
      <c r="N864" s="1">
        <f t="shared" si="43"/>
        <v>59581.2</v>
      </c>
      <c r="O864" s="1">
        <f t="shared" si="44"/>
        <v>20750.100000000006</v>
      </c>
    </row>
    <row r="865" spans="1:15" ht="36" x14ac:dyDescent="0.55000000000000004">
      <c r="A865" s="1" t="s">
        <v>27</v>
      </c>
      <c r="B865" s="1" t="s">
        <v>24</v>
      </c>
      <c r="C865" s="1" t="s">
        <v>23</v>
      </c>
      <c r="D865" s="1" t="s">
        <v>7</v>
      </c>
      <c r="E865" s="3">
        <v>43988</v>
      </c>
      <c r="F865" s="3">
        <f>WORKDAY.INTL(E865,10,11,'Holiday list'!$C$2:$C$76)</f>
        <v>44000</v>
      </c>
      <c r="G865" s="1">
        <v>960486018</v>
      </c>
      <c r="H865" s="3">
        <v>44016</v>
      </c>
      <c r="I865" s="11">
        <f>NETWORKDAYS.INTL(E865,H865,11,'Holiday list'!$C$2:$C$76)</f>
        <v>24</v>
      </c>
      <c r="J865" s="1">
        <v>8012</v>
      </c>
      <c r="K865" s="1">
        <v>255.28</v>
      </c>
      <c r="L865" s="1">
        <v>159.41999999999999</v>
      </c>
      <c r="M865" s="1">
        <f t="shared" si="42"/>
        <v>2045303.36</v>
      </c>
      <c r="N865" s="1">
        <f t="shared" si="43"/>
        <v>1277273.0399999998</v>
      </c>
      <c r="O865" s="1">
        <f t="shared" si="44"/>
        <v>768030.3200000003</v>
      </c>
    </row>
    <row r="866" spans="1:15" ht="36" x14ac:dyDescent="0.55000000000000004">
      <c r="A866" s="1" t="s">
        <v>31</v>
      </c>
      <c r="B866" s="1" t="s">
        <v>30</v>
      </c>
      <c r="C866" s="1" t="s">
        <v>20</v>
      </c>
      <c r="D866" s="1" t="s">
        <v>7</v>
      </c>
      <c r="E866" s="3">
        <v>43923</v>
      </c>
      <c r="F866" s="3">
        <f>WORKDAY.INTL(E866,10,11,'Holiday list'!$C$2:$C$76)</f>
        <v>43941</v>
      </c>
      <c r="G866" s="1">
        <v>985665738</v>
      </c>
      <c r="H866" s="3">
        <v>43970</v>
      </c>
      <c r="I866" s="11">
        <f>NETWORKDAYS.INTL(E866,H866,11,'Holiday list'!$C$2:$C$76)</f>
        <v>33</v>
      </c>
      <c r="J866" s="1">
        <v>9250</v>
      </c>
      <c r="K866" s="1">
        <v>109.28</v>
      </c>
      <c r="L866" s="1">
        <v>35.840000000000003</v>
      </c>
      <c r="M866" s="1">
        <f t="shared" si="42"/>
        <v>1010840</v>
      </c>
      <c r="N866" s="1">
        <f t="shared" si="43"/>
        <v>331520.00000000006</v>
      </c>
      <c r="O866" s="1">
        <f t="shared" si="44"/>
        <v>679320</v>
      </c>
    </row>
    <row r="867" spans="1:15" ht="36" x14ac:dyDescent="0.55000000000000004">
      <c r="A867" s="1" t="s">
        <v>18</v>
      </c>
      <c r="B867" s="1" t="s">
        <v>30</v>
      </c>
      <c r="C867" s="1" t="s">
        <v>20</v>
      </c>
      <c r="D867" s="1" t="s">
        <v>6</v>
      </c>
      <c r="E867" s="3">
        <v>43843</v>
      </c>
      <c r="F867" s="3">
        <f>WORKDAY.INTL(E867,10,11,'Holiday list'!$C$2:$C$76)</f>
        <v>43858</v>
      </c>
      <c r="G867" s="1">
        <v>551136291</v>
      </c>
      <c r="H867" s="3">
        <v>43843</v>
      </c>
      <c r="I867" s="11">
        <f>NETWORKDAYS.INTL(E867,H867,11,'Holiday list'!$C$2:$C$76)</f>
        <v>1</v>
      </c>
      <c r="J867" s="1">
        <v>2331</v>
      </c>
      <c r="K867" s="1">
        <v>109.28</v>
      </c>
      <c r="L867" s="1">
        <v>35.840000000000003</v>
      </c>
      <c r="M867" s="1">
        <f t="shared" si="42"/>
        <v>254731.68</v>
      </c>
      <c r="N867" s="1">
        <f t="shared" si="43"/>
        <v>83543.040000000008</v>
      </c>
      <c r="O867" s="1">
        <f t="shared" si="44"/>
        <v>171188.63999999998</v>
      </c>
    </row>
    <row r="868" spans="1:15" ht="36" x14ac:dyDescent="0.55000000000000004">
      <c r="A868" s="1" t="s">
        <v>32</v>
      </c>
      <c r="B868" s="1" t="s">
        <v>26</v>
      </c>
      <c r="C868" s="1" t="s">
        <v>23</v>
      </c>
      <c r="D868" s="1" t="s">
        <v>7</v>
      </c>
      <c r="E868" s="3">
        <v>43864</v>
      </c>
      <c r="F868" s="3">
        <f>WORKDAY.INTL(E868,10,11,'Holiday list'!$C$2:$C$76)</f>
        <v>43876</v>
      </c>
      <c r="G868" s="1">
        <v>877259004</v>
      </c>
      <c r="H868" s="3">
        <v>43877</v>
      </c>
      <c r="I868" s="11">
        <f>NETWORKDAYS.INTL(E868,H868,11,'Holiday list'!$C$2:$C$76)</f>
        <v>11</v>
      </c>
      <c r="J868" s="1">
        <v>9289</v>
      </c>
      <c r="K868" s="1">
        <v>205.7</v>
      </c>
      <c r="L868" s="1">
        <v>117.11</v>
      </c>
      <c r="M868" s="1">
        <f t="shared" si="42"/>
        <v>1910747.2999999998</v>
      </c>
      <c r="N868" s="1">
        <f t="shared" si="43"/>
        <v>1087834.79</v>
      </c>
      <c r="O868" s="1">
        <f t="shared" si="44"/>
        <v>822912.50999999978</v>
      </c>
    </row>
    <row r="869" spans="1:15" ht="36" x14ac:dyDescent="0.55000000000000004">
      <c r="A869" s="1" t="s">
        <v>25</v>
      </c>
      <c r="B869" s="1" t="s">
        <v>36</v>
      </c>
      <c r="C869" s="1" t="s">
        <v>20</v>
      </c>
      <c r="D869" s="1" t="s">
        <v>5</v>
      </c>
      <c r="E869" s="3">
        <v>44048</v>
      </c>
      <c r="F869" s="3">
        <f>WORKDAY.INTL(E869,10,11,'Holiday list'!$C$2:$C$76)</f>
        <v>44063</v>
      </c>
      <c r="G869" s="1">
        <v>554707705</v>
      </c>
      <c r="H869" s="3">
        <v>44093</v>
      </c>
      <c r="I869" s="11">
        <f>NETWORKDAYS.INTL(E869,H869,11,'Holiday list'!$C$2:$C$76)</f>
        <v>35</v>
      </c>
      <c r="J869" s="1">
        <v>9192</v>
      </c>
      <c r="K869" s="1">
        <v>47.45</v>
      </c>
      <c r="L869" s="1">
        <v>31.79</v>
      </c>
      <c r="M869" s="1">
        <f t="shared" si="42"/>
        <v>436160.4</v>
      </c>
      <c r="N869" s="1">
        <f t="shared" si="43"/>
        <v>292213.68</v>
      </c>
      <c r="O869" s="1">
        <f t="shared" si="44"/>
        <v>143946.72000000003</v>
      </c>
    </row>
    <row r="870" spans="1:15" ht="36" x14ac:dyDescent="0.55000000000000004">
      <c r="A870" s="1" t="s">
        <v>32</v>
      </c>
      <c r="B870" s="1" t="s">
        <v>26</v>
      </c>
      <c r="C870" s="1" t="s">
        <v>20</v>
      </c>
      <c r="D870" s="1" t="s">
        <v>7</v>
      </c>
      <c r="E870" s="3">
        <v>44110</v>
      </c>
      <c r="F870" s="3">
        <f>WORKDAY.INTL(E870,10,11,'Holiday list'!$C$2:$C$76)</f>
        <v>44123</v>
      </c>
      <c r="G870" s="1">
        <v>494468724</v>
      </c>
      <c r="H870" s="3">
        <v>44127</v>
      </c>
      <c r="I870" s="11">
        <f>NETWORKDAYS.INTL(E870,H870,11,'Holiday list'!$C$2:$C$76)</f>
        <v>13</v>
      </c>
      <c r="J870" s="1">
        <v>3139</v>
      </c>
      <c r="K870" s="1">
        <v>205.7</v>
      </c>
      <c r="L870" s="1">
        <v>117.11</v>
      </c>
      <c r="M870" s="1">
        <f t="shared" si="42"/>
        <v>645692.29999999993</v>
      </c>
      <c r="N870" s="1">
        <f t="shared" si="43"/>
        <v>367608.29</v>
      </c>
      <c r="O870" s="1">
        <f t="shared" si="44"/>
        <v>278084.00999999995</v>
      </c>
    </row>
    <row r="871" spans="1:15" ht="36" x14ac:dyDescent="0.55000000000000004">
      <c r="A871" s="1" t="s">
        <v>25</v>
      </c>
      <c r="B871" s="1" t="s">
        <v>37</v>
      </c>
      <c r="C871" s="1" t="s">
        <v>23</v>
      </c>
      <c r="D871" s="1" t="s">
        <v>8</v>
      </c>
      <c r="E871" s="3">
        <v>44084</v>
      </c>
      <c r="F871" s="3">
        <f>WORKDAY.INTL(E871,10,11,'Holiday list'!$C$2:$C$76)</f>
        <v>44097</v>
      </c>
      <c r="G871" s="1">
        <v>777840888</v>
      </c>
      <c r="H871" s="3">
        <v>44127</v>
      </c>
      <c r="I871" s="11">
        <f>NETWORKDAYS.INTL(E871,H871,11,'Holiday list'!$C$2:$C$76)</f>
        <v>33</v>
      </c>
      <c r="J871" s="1">
        <v>9259</v>
      </c>
      <c r="K871" s="1">
        <v>81.73</v>
      </c>
      <c r="L871" s="1">
        <v>56.67</v>
      </c>
      <c r="M871" s="1">
        <f t="shared" si="42"/>
        <v>756738.07000000007</v>
      </c>
      <c r="N871" s="1">
        <f t="shared" si="43"/>
        <v>524707.53</v>
      </c>
      <c r="O871" s="1">
        <f t="shared" si="44"/>
        <v>232030.54000000004</v>
      </c>
    </row>
    <row r="872" spans="1:15" ht="36" x14ac:dyDescent="0.55000000000000004">
      <c r="A872" s="1" t="s">
        <v>18</v>
      </c>
      <c r="B872" s="1" t="s">
        <v>35</v>
      </c>
      <c r="C872" s="1" t="s">
        <v>23</v>
      </c>
      <c r="D872" s="1" t="s">
        <v>6</v>
      </c>
      <c r="E872" s="3">
        <v>44130</v>
      </c>
      <c r="F872" s="3">
        <f>WORKDAY.INTL(E872,10,11,'Holiday list'!$C$2:$C$76)</f>
        <v>44145</v>
      </c>
      <c r="G872" s="1">
        <v>352176463</v>
      </c>
      <c r="H872" s="3">
        <v>44170</v>
      </c>
      <c r="I872" s="11">
        <f>NETWORKDAYS.INTL(E872,H872,11,'Holiday list'!$C$2:$C$76)</f>
        <v>28</v>
      </c>
      <c r="J872" s="1">
        <v>5696</v>
      </c>
      <c r="K872" s="1">
        <v>651.21</v>
      </c>
      <c r="L872" s="1">
        <v>524.96</v>
      </c>
      <c r="M872" s="1">
        <f t="shared" si="42"/>
        <v>3709292.16</v>
      </c>
      <c r="N872" s="1">
        <f t="shared" si="43"/>
        <v>2990172.1600000001</v>
      </c>
      <c r="O872" s="1">
        <f t="shared" si="44"/>
        <v>719120</v>
      </c>
    </row>
    <row r="873" spans="1:15" ht="36" x14ac:dyDescent="0.55000000000000004">
      <c r="A873" s="1" t="s">
        <v>32</v>
      </c>
      <c r="B873" s="1" t="s">
        <v>19</v>
      </c>
      <c r="C873" s="1" t="s">
        <v>20</v>
      </c>
      <c r="D873" s="1" t="s">
        <v>6</v>
      </c>
      <c r="E873" s="3">
        <v>44118</v>
      </c>
      <c r="F873" s="3">
        <f>WORKDAY.INTL(E873,10,11,'Holiday list'!$C$2:$C$76)</f>
        <v>44137</v>
      </c>
      <c r="G873" s="1">
        <v>607300031</v>
      </c>
      <c r="H873" s="3">
        <v>44118</v>
      </c>
      <c r="I873" s="11">
        <f>NETWORKDAYS.INTL(E873,H873,11,'Holiday list'!$C$2:$C$76)</f>
        <v>1</v>
      </c>
      <c r="J873" s="1">
        <v>2429</v>
      </c>
      <c r="K873" s="1">
        <v>437.2</v>
      </c>
      <c r="L873" s="1">
        <v>263.33</v>
      </c>
      <c r="M873" s="1">
        <f t="shared" si="42"/>
        <v>1061958.8</v>
      </c>
      <c r="N873" s="1">
        <f t="shared" si="43"/>
        <v>639628.56999999995</v>
      </c>
      <c r="O873" s="1">
        <f t="shared" si="44"/>
        <v>422330.2300000001</v>
      </c>
    </row>
    <row r="874" spans="1:15" ht="36" x14ac:dyDescent="0.55000000000000004">
      <c r="A874" s="1" t="s">
        <v>21</v>
      </c>
      <c r="B874" s="1" t="s">
        <v>24</v>
      </c>
      <c r="C874" s="1" t="s">
        <v>23</v>
      </c>
      <c r="D874" s="1" t="s">
        <v>8</v>
      </c>
      <c r="E874" s="3">
        <v>44060</v>
      </c>
      <c r="F874" s="3">
        <f>WORKDAY.INTL(E874,10,11,'Holiday list'!$C$2:$C$76)</f>
        <v>44072</v>
      </c>
      <c r="G874" s="1">
        <v>434355056</v>
      </c>
      <c r="H874" s="3">
        <v>44102</v>
      </c>
      <c r="I874" s="11">
        <f>NETWORKDAYS.INTL(E874,H874,11,'Holiday list'!$C$2:$C$76)</f>
        <v>34</v>
      </c>
      <c r="J874" s="1">
        <v>4168</v>
      </c>
      <c r="K874" s="1">
        <v>255.28</v>
      </c>
      <c r="L874" s="1">
        <v>159.41999999999999</v>
      </c>
      <c r="M874" s="1">
        <f t="shared" si="42"/>
        <v>1064007.04</v>
      </c>
      <c r="N874" s="1">
        <f t="shared" si="43"/>
        <v>664462.55999999994</v>
      </c>
      <c r="O874" s="1">
        <f t="shared" si="44"/>
        <v>399544.4800000001</v>
      </c>
    </row>
    <row r="875" spans="1:15" ht="36" x14ac:dyDescent="0.55000000000000004">
      <c r="A875" s="1" t="s">
        <v>29</v>
      </c>
      <c r="B875" s="1" t="s">
        <v>28</v>
      </c>
      <c r="C875" s="1" t="s">
        <v>20</v>
      </c>
      <c r="D875" s="1" t="s">
        <v>5</v>
      </c>
      <c r="E875" s="3">
        <v>44050</v>
      </c>
      <c r="F875" s="3">
        <f>WORKDAY.INTL(E875,10,11,'Holiday list'!$C$2:$C$76)</f>
        <v>44067</v>
      </c>
      <c r="G875" s="1">
        <v>716202867</v>
      </c>
      <c r="H875" s="3">
        <v>44094</v>
      </c>
      <c r="I875" s="11">
        <f>NETWORKDAYS.INTL(E875,H875,11,'Holiday list'!$C$2:$C$76)</f>
        <v>33</v>
      </c>
      <c r="J875" s="1">
        <v>9199</v>
      </c>
      <c r="K875" s="1">
        <v>9.33</v>
      </c>
      <c r="L875" s="1">
        <v>6.92</v>
      </c>
      <c r="M875" s="1">
        <f t="shared" si="42"/>
        <v>85826.67</v>
      </c>
      <c r="N875" s="1">
        <f t="shared" si="43"/>
        <v>63657.08</v>
      </c>
      <c r="O875" s="1">
        <f t="shared" si="44"/>
        <v>22169.589999999997</v>
      </c>
    </row>
    <row r="876" spans="1:15" ht="36" x14ac:dyDescent="0.55000000000000004">
      <c r="A876" s="1" t="s">
        <v>31</v>
      </c>
      <c r="B876" s="1" t="s">
        <v>37</v>
      </c>
      <c r="C876" s="1" t="s">
        <v>23</v>
      </c>
      <c r="D876" s="1" t="s">
        <v>8</v>
      </c>
      <c r="E876" s="3">
        <v>43973</v>
      </c>
      <c r="F876" s="3">
        <f>WORKDAY.INTL(E876,10,11,'Holiday list'!$C$2:$C$76)</f>
        <v>43986</v>
      </c>
      <c r="G876" s="1">
        <v>606017291</v>
      </c>
      <c r="H876" s="3">
        <v>43994</v>
      </c>
      <c r="I876" s="11">
        <f>NETWORKDAYS.INTL(E876,H876,11,'Holiday list'!$C$2:$C$76)</f>
        <v>17</v>
      </c>
      <c r="J876" s="1">
        <v>2838</v>
      </c>
      <c r="K876" s="1">
        <v>81.73</v>
      </c>
      <c r="L876" s="1">
        <v>56.67</v>
      </c>
      <c r="M876" s="1">
        <f t="shared" si="42"/>
        <v>231949.74000000002</v>
      </c>
      <c r="N876" s="1">
        <f t="shared" si="43"/>
        <v>160829.46</v>
      </c>
      <c r="O876" s="1">
        <f t="shared" si="44"/>
        <v>71120.280000000028</v>
      </c>
    </row>
    <row r="877" spans="1:15" ht="36" x14ac:dyDescent="0.55000000000000004">
      <c r="A877" s="1" t="s">
        <v>25</v>
      </c>
      <c r="B877" s="1" t="s">
        <v>26</v>
      </c>
      <c r="C877" s="1" t="s">
        <v>20</v>
      </c>
      <c r="D877" s="1" t="s">
        <v>8</v>
      </c>
      <c r="E877" s="3">
        <v>43843</v>
      </c>
      <c r="F877" s="3">
        <f>WORKDAY.INTL(E877,10,11,'Holiday list'!$C$2:$C$76)</f>
        <v>43858</v>
      </c>
      <c r="G877" s="1">
        <v>677284657</v>
      </c>
      <c r="H877" s="3">
        <v>43845</v>
      </c>
      <c r="I877" s="11">
        <f>NETWORKDAYS.INTL(E877,H877,11,'Holiday list'!$C$2:$C$76)</f>
        <v>1</v>
      </c>
      <c r="J877" s="1">
        <v>2436</v>
      </c>
      <c r="K877" s="1">
        <v>205.7</v>
      </c>
      <c r="L877" s="1">
        <v>117.11</v>
      </c>
      <c r="M877" s="1">
        <f t="shared" si="42"/>
        <v>501085.19999999995</v>
      </c>
      <c r="N877" s="1">
        <f t="shared" si="43"/>
        <v>285279.96000000002</v>
      </c>
      <c r="O877" s="1">
        <f t="shared" si="44"/>
        <v>215805.23999999993</v>
      </c>
    </row>
    <row r="878" spans="1:15" ht="36" x14ac:dyDescent="0.55000000000000004">
      <c r="A878" s="1" t="s">
        <v>25</v>
      </c>
      <c r="B878" s="1" t="s">
        <v>28</v>
      </c>
      <c r="C878" s="1" t="s">
        <v>23</v>
      </c>
      <c r="D878" s="1" t="s">
        <v>6</v>
      </c>
      <c r="E878" s="3">
        <v>44034</v>
      </c>
      <c r="F878" s="3">
        <f>WORKDAY.INTL(E878,10,11,'Holiday list'!$C$2:$C$76)</f>
        <v>44048</v>
      </c>
      <c r="G878" s="1">
        <v>673803794</v>
      </c>
      <c r="H878" s="3">
        <v>44041</v>
      </c>
      <c r="I878" s="11">
        <f>NETWORKDAYS.INTL(E878,H878,11,'Holiday list'!$C$2:$C$76)</f>
        <v>7</v>
      </c>
      <c r="J878" s="1">
        <v>2371</v>
      </c>
      <c r="K878" s="1">
        <v>9.33</v>
      </c>
      <c r="L878" s="1">
        <v>6.92</v>
      </c>
      <c r="M878" s="1">
        <f t="shared" si="42"/>
        <v>22121.43</v>
      </c>
      <c r="N878" s="1">
        <f t="shared" si="43"/>
        <v>16407.32</v>
      </c>
      <c r="O878" s="1">
        <f t="shared" si="44"/>
        <v>5714.1100000000006</v>
      </c>
    </row>
    <row r="879" spans="1:15" ht="36" x14ac:dyDescent="0.55000000000000004">
      <c r="A879" s="1" t="s">
        <v>27</v>
      </c>
      <c r="B879" s="1" t="s">
        <v>26</v>
      </c>
      <c r="C879" s="1" t="s">
        <v>20</v>
      </c>
      <c r="D879" s="1" t="s">
        <v>6</v>
      </c>
      <c r="E879" s="3">
        <v>44007</v>
      </c>
      <c r="F879" s="3">
        <f>WORKDAY.INTL(E879,10,11,'Holiday list'!$C$2:$C$76)</f>
        <v>44019</v>
      </c>
      <c r="G879" s="1">
        <v>859686028</v>
      </c>
      <c r="H879" s="3">
        <v>44022</v>
      </c>
      <c r="I879" s="11">
        <f>NETWORKDAYS.INTL(E879,H879,11,'Holiday list'!$C$2:$C$76)</f>
        <v>14</v>
      </c>
      <c r="J879" s="1">
        <v>9055</v>
      </c>
      <c r="K879" s="1">
        <v>205.7</v>
      </c>
      <c r="L879" s="1">
        <v>117.11</v>
      </c>
      <c r="M879" s="1">
        <f t="shared" si="42"/>
        <v>1862613.5</v>
      </c>
      <c r="N879" s="1">
        <f t="shared" si="43"/>
        <v>1060431.05</v>
      </c>
      <c r="O879" s="1">
        <f t="shared" si="44"/>
        <v>802182.45</v>
      </c>
    </row>
    <row r="880" spans="1:15" ht="36" x14ac:dyDescent="0.55000000000000004">
      <c r="A880" s="1" t="s">
        <v>27</v>
      </c>
      <c r="B880" s="1" t="s">
        <v>30</v>
      </c>
      <c r="C880" s="1" t="s">
        <v>23</v>
      </c>
      <c r="D880" s="1" t="s">
        <v>8</v>
      </c>
      <c r="E880" s="3">
        <v>44053</v>
      </c>
      <c r="F880" s="3">
        <f>WORKDAY.INTL(E880,10,11,'Holiday list'!$C$2:$C$76)</f>
        <v>44069</v>
      </c>
      <c r="G880" s="1">
        <v>669355189</v>
      </c>
      <c r="H880" s="3">
        <v>44100</v>
      </c>
      <c r="I880" s="11">
        <f>NETWORKDAYS.INTL(E880,H880,11,'Holiday list'!$C$2:$C$76)</f>
        <v>36</v>
      </c>
      <c r="J880" s="1">
        <v>5930</v>
      </c>
      <c r="K880" s="1">
        <v>109.28</v>
      </c>
      <c r="L880" s="1">
        <v>35.840000000000003</v>
      </c>
      <c r="M880" s="1">
        <f t="shared" si="42"/>
        <v>648030.4</v>
      </c>
      <c r="N880" s="1">
        <f t="shared" si="43"/>
        <v>212531.20000000001</v>
      </c>
      <c r="O880" s="1">
        <f t="shared" si="44"/>
        <v>435499.2</v>
      </c>
    </row>
    <row r="881" spans="1:15" ht="36" x14ac:dyDescent="0.55000000000000004">
      <c r="A881" s="1" t="s">
        <v>31</v>
      </c>
      <c r="B881" s="1" t="s">
        <v>28</v>
      </c>
      <c r="C881" s="1" t="s">
        <v>20</v>
      </c>
      <c r="D881" s="1" t="s">
        <v>7</v>
      </c>
      <c r="E881" s="3">
        <v>44123</v>
      </c>
      <c r="F881" s="3">
        <f>WORKDAY.INTL(E881,10,11,'Holiday list'!$C$2:$C$76)</f>
        <v>44141</v>
      </c>
      <c r="G881" s="1">
        <v>957547605</v>
      </c>
      <c r="H881" s="3">
        <v>44156</v>
      </c>
      <c r="I881" s="11">
        <f>NETWORKDAYS.INTL(E881,H881,11,'Holiday list'!$C$2:$C$76)</f>
        <v>21</v>
      </c>
      <c r="J881" s="1">
        <v>8470</v>
      </c>
      <c r="K881" s="1">
        <v>9.33</v>
      </c>
      <c r="L881" s="1">
        <v>6.92</v>
      </c>
      <c r="M881" s="1">
        <f t="shared" si="42"/>
        <v>79025.100000000006</v>
      </c>
      <c r="N881" s="1">
        <f t="shared" si="43"/>
        <v>58612.4</v>
      </c>
      <c r="O881" s="1">
        <f t="shared" si="44"/>
        <v>20412.700000000004</v>
      </c>
    </row>
    <row r="882" spans="1:15" ht="36" x14ac:dyDescent="0.55000000000000004">
      <c r="A882" s="1" t="s">
        <v>25</v>
      </c>
      <c r="B882" s="1" t="s">
        <v>37</v>
      </c>
      <c r="C882" s="1" t="s">
        <v>23</v>
      </c>
      <c r="D882" s="1" t="s">
        <v>5</v>
      </c>
      <c r="E882" s="3">
        <v>44113</v>
      </c>
      <c r="F882" s="3">
        <f>WORKDAY.INTL(E882,10,11,'Holiday list'!$C$2:$C$76)</f>
        <v>44130</v>
      </c>
      <c r="G882" s="1">
        <v>849312102</v>
      </c>
      <c r="H882" s="3">
        <v>44158</v>
      </c>
      <c r="I882" s="11">
        <f>NETWORKDAYS.INTL(E882,H882,11,'Holiday list'!$C$2:$C$76)</f>
        <v>29</v>
      </c>
      <c r="J882" s="1">
        <v>9180</v>
      </c>
      <c r="K882" s="1">
        <v>81.73</v>
      </c>
      <c r="L882" s="1">
        <v>56.67</v>
      </c>
      <c r="M882" s="1">
        <f t="shared" si="42"/>
        <v>750281.4</v>
      </c>
      <c r="N882" s="1">
        <f t="shared" si="43"/>
        <v>520230.60000000003</v>
      </c>
      <c r="O882" s="1">
        <f t="shared" si="44"/>
        <v>230050.8</v>
      </c>
    </row>
    <row r="883" spans="1:15" ht="36" x14ac:dyDescent="0.55000000000000004">
      <c r="A883" s="1" t="s">
        <v>27</v>
      </c>
      <c r="B883" s="1" t="s">
        <v>37</v>
      </c>
      <c r="C883" s="1" t="s">
        <v>20</v>
      </c>
      <c r="D883" s="1" t="s">
        <v>8</v>
      </c>
      <c r="E883" s="3">
        <v>44100</v>
      </c>
      <c r="F883" s="3">
        <f>WORKDAY.INTL(E883,10,11,'Holiday list'!$C$2:$C$76)</f>
        <v>44113</v>
      </c>
      <c r="G883" s="1">
        <v>890010011</v>
      </c>
      <c r="H883" s="3">
        <v>44118</v>
      </c>
      <c r="I883" s="11">
        <f>NETWORKDAYS.INTL(E883,H883,11,'Holiday list'!$C$2:$C$76)</f>
        <v>15</v>
      </c>
      <c r="J883" s="1">
        <v>2595</v>
      </c>
      <c r="K883" s="1">
        <v>81.73</v>
      </c>
      <c r="L883" s="1">
        <v>56.67</v>
      </c>
      <c r="M883" s="1">
        <f t="shared" si="42"/>
        <v>212089.35</v>
      </c>
      <c r="N883" s="1">
        <f t="shared" si="43"/>
        <v>147058.65</v>
      </c>
      <c r="O883" s="1">
        <f t="shared" si="44"/>
        <v>65030.700000000012</v>
      </c>
    </row>
    <row r="884" spans="1:15" ht="36" x14ac:dyDescent="0.55000000000000004">
      <c r="A884" s="1" t="s">
        <v>18</v>
      </c>
      <c r="B884" s="1" t="s">
        <v>26</v>
      </c>
      <c r="C884" s="1" t="s">
        <v>23</v>
      </c>
      <c r="D884" s="1" t="s">
        <v>8</v>
      </c>
      <c r="E884" s="3">
        <v>44106</v>
      </c>
      <c r="F884" s="3">
        <f>WORKDAY.INTL(E884,10,11,'Holiday list'!$C$2:$C$76)</f>
        <v>44118</v>
      </c>
      <c r="G884" s="1">
        <v>795315158</v>
      </c>
      <c r="H884" s="3">
        <v>44130</v>
      </c>
      <c r="I884" s="11">
        <f>NETWORKDAYS.INTL(E884,H884,11,'Holiday list'!$C$2:$C$76)</f>
        <v>16</v>
      </c>
      <c r="J884" s="1">
        <v>284</v>
      </c>
      <c r="K884" s="1">
        <v>205.7</v>
      </c>
      <c r="L884" s="1">
        <v>117.11</v>
      </c>
      <c r="M884" s="1">
        <f t="shared" si="42"/>
        <v>58418.799999999996</v>
      </c>
      <c r="N884" s="1">
        <f t="shared" si="43"/>
        <v>33259.24</v>
      </c>
      <c r="O884" s="1">
        <f t="shared" si="44"/>
        <v>25159.559999999998</v>
      </c>
    </row>
    <row r="885" spans="1:15" ht="36" x14ac:dyDescent="0.55000000000000004">
      <c r="A885" s="1" t="s">
        <v>27</v>
      </c>
      <c r="B885" s="1" t="s">
        <v>28</v>
      </c>
      <c r="C885" s="1" t="s">
        <v>20</v>
      </c>
      <c r="D885" s="1" t="s">
        <v>6</v>
      </c>
      <c r="E885" s="3">
        <v>44038</v>
      </c>
      <c r="F885" s="3">
        <f>WORKDAY.INTL(E885,10,11,'Holiday list'!$C$2:$C$76)</f>
        <v>44051</v>
      </c>
      <c r="G885" s="1">
        <v>314004981</v>
      </c>
      <c r="H885" s="3">
        <v>44052</v>
      </c>
      <c r="I885" s="11">
        <f>NETWORKDAYS.INTL(E885,H885,11,'Holiday list'!$C$2:$C$76)</f>
        <v>10</v>
      </c>
      <c r="J885" s="1">
        <v>9907</v>
      </c>
      <c r="K885" s="1">
        <v>9.33</v>
      </c>
      <c r="L885" s="1">
        <v>6.92</v>
      </c>
      <c r="M885" s="1">
        <f t="shared" si="42"/>
        <v>92432.31</v>
      </c>
      <c r="N885" s="1">
        <f t="shared" si="43"/>
        <v>68556.44</v>
      </c>
      <c r="O885" s="1">
        <f t="shared" si="44"/>
        <v>23875.869999999995</v>
      </c>
    </row>
    <row r="886" spans="1:15" ht="36" x14ac:dyDescent="0.55000000000000004">
      <c r="A886" s="1" t="s">
        <v>25</v>
      </c>
      <c r="B886" s="1" t="s">
        <v>26</v>
      </c>
      <c r="C886" s="1" t="s">
        <v>23</v>
      </c>
      <c r="D886" s="1" t="s">
        <v>6</v>
      </c>
      <c r="E886" s="3">
        <v>43917</v>
      </c>
      <c r="F886" s="3">
        <f>WORKDAY.INTL(E886,10,11,'Holiday list'!$C$2:$C$76)</f>
        <v>43936</v>
      </c>
      <c r="G886" s="1">
        <v>160299813</v>
      </c>
      <c r="H886" s="3">
        <v>43927</v>
      </c>
      <c r="I886" s="11">
        <f>NETWORKDAYS.INTL(E886,H886,11,'Holiday list'!$C$2:$C$76)</f>
        <v>7</v>
      </c>
      <c r="J886" s="1">
        <v>5132</v>
      </c>
      <c r="K886" s="1">
        <v>205.7</v>
      </c>
      <c r="L886" s="1">
        <v>117.11</v>
      </c>
      <c r="M886" s="1">
        <f t="shared" si="42"/>
        <v>1055652.3999999999</v>
      </c>
      <c r="N886" s="1">
        <f t="shared" si="43"/>
        <v>601008.52</v>
      </c>
      <c r="O886" s="1">
        <f t="shared" si="44"/>
        <v>454643.87999999989</v>
      </c>
    </row>
    <row r="887" spans="1:15" ht="36" x14ac:dyDescent="0.55000000000000004">
      <c r="A887" s="1" t="s">
        <v>25</v>
      </c>
      <c r="B887" s="1" t="s">
        <v>36</v>
      </c>
      <c r="C887" s="1" t="s">
        <v>20</v>
      </c>
      <c r="D887" s="1" t="s">
        <v>6</v>
      </c>
      <c r="E887" s="3">
        <v>44085</v>
      </c>
      <c r="F887" s="3">
        <f>WORKDAY.INTL(E887,10,11,'Holiday list'!$C$2:$C$76)</f>
        <v>44098</v>
      </c>
      <c r="G887" s="1">
        <v>337022197</v>
      </c>
      <c r="H887" s="3">
        <v>44096</v>
      </c>
      <c r="I887" s="11">
        <f>NETWORKDAYS.INTL(E887,H887,11,'Holiday list'!$C$2:$C$76)</f>
        <v>9</v>
      </c>
      <c r="J887" s="1">
        <v>1212</v>
      </c>
      <c r="K887" s="1">
        <v>47.45</v>
      </c>
      <c r="L887" s="1">
        <v>31.79</v>
      </c>
      <c r="M887" s="1">
        <f t="shared" si="42"/>
        <v>57509.4</v>
      </c>
      <c r="N887" s="1">
        <f t="shared" si="43"/>
        <v>38529.479999999996</v>
      </c>
      <c r="O887" s="1">
        <f t="shared" si="44"/>
        <v>18979.920000000006</v>
      </c>
    </row>
    <row r="888" spans="1:15" ht="36" x14ac:dyDescent="0.55000000000000004">
      <c r="A888" s="1" t="s">
        <v>27</v>
      </c>
      <c r="B888" s="1" t="s">
        <v>33</v>
      </c>
      <c r="C888" s="1" t="s">
        <v>20</v>
      </c>
      <c r="D888" s="1" t="s">
        <v>5</v>
      </c>
      <c r="E888" s="3">
        <v>43899</v>
      </c>
      <c r="F888" s="3">
        <f>WORKDAY.INTL(E888,10,11,'Holiday list'!$C$2:$C$76)</f>
        <v>43913</v>
      </c>
      <c r="G888" s="1">
        <v>461408460</v>
      </c>
      <c r="H888" s="3">
        <v>43905</v>
      </c>
      <c r="I888" s="11">
        <f>NETWORKDAYS.INTL(E888,H888,11,'Holiday list'!$C$2:$C$76)</f>
        <v>4</v>
      </c>
      <c r="J888" s="1">
        <v>9872</v>
      </c>
      <c r="K888" s="1">
        <v>152.58000000000001</v>
      </c>
      <c r="L888" s="1">
        <v>97.44</v>
      </c>
      <c r="M888" s="1">
        <f t="shared" si="42"/>
        <v>1506269.76</v>
      </c>
      <c r="N888" s="1">
        <f t="shared" si="43"/>
        <v>961927.67999999993</v>
      </c>
      <c r="O888" s="1">
        <f t="shared" si="44"/>
        <v>544342.08000000007</v>
      </c>
    </row>
    <row r="889" spans="1:15" ht="36" x14ac:dyDescent="0.55000000000000004">
      <c r="A889" s="1" t="s">
        <v>25</v>
      </c>
      <c r="B889" s="1" t="s">
        <v>35</v>
      </c>
      <c r="C889" s="1" t="s">
        <v>20</v>
      </c>
      <c r="D889" s="1" t="s">
        <v>5</v>
      </c>
      <c r="E889" s="3">
        <v>44123</v>
      </c>
      <c r="F889" s="3">
        <f>WORKDAY.INTL(E889,10,11,'Holiday list'!$C$2:$C$76)</f>
        <v>44141</v>
      </c>
      <c r="G889" s="1">
        <v>221007430</v>
      </c>
      <c r="H889" s="3">
        <v>44145</v>
      </c>
      <c r="I889" s="11">
        <f>NETWORKDAYS.INTL(E889,H889,11,'Holiday list'!$C$2:$C$76)</f>
        <v>14</v>
      </c>
      <c r="J889" s="1">
        <v>9865</v>
      </c>
      <c r="K889" s="1">
        <v>651.21</v>
      </c>
      <c r="L889" s="1">
        <v>524.96</v>
      </c>
      <c r="M889" s="1">
        <f t="shared" si="42"/>
        <v>6424186.6500000004</v>
      </c>
      <c r="N889" s="1">
        <f t="shared" si="43"/>
        <v>5178730.4000000004</v>
      </c>
      <c r="O889" s="1">
        <f t="shared" si="44"/>
        <v>1245456.25</v>
      </c>
    </row>
    <row r="890" spans="1:15" ht="36" x14ac:dyDescent="0.55000000000000004">
      <c r="A890" s="1" t="s">
        <v>31</v>
      </c>
      <c r="B890" s="1" t="s">
        <v>33</v>
      </c>
      <c r="C890" s="1" t="s">
        <v>20</v>
      </c>
      <c r="D890" s="1" t="s">
        <v>7</v>
      </c>
      <c r="E890" s="3">
        <v>44135</v>
      </c>
      <c r="F890" s="3">
        <f>WORKDAY.INTL(E890,10,11,'Holiday list'!$C$2:$C$76)</f>
        <v>44148</v>
      </c>
      <c r="G890" s="1">
        <v>723680436</v>
      </c>
      <c r="H890" s="3">
        <v>44185</v>
      </c>
      <c r="I890" s="11">
        <f>NETWORKDAYS.INTL(E890,H890,11,'Holiday list'!$C$2:$C$76)</f>
        <v>34</v>
      </c>
      <c r="J890" s="1">
        <v>1978</v>
      </c>
      <c r="K890" s="1">
        <v>152.58000000000001</v>
      </c>
      <c r="L890" s="1">
        <v>97.44</v>
      </c>
      <c r="M890" s="1">
        <f t="shared" si="42"/>
        <v>301803.24000000005</v>
      </c>
      <c r="N890" s="1">
        <f t="shared" si="43"/>
        <v>192736.32</v>
      </c>
      <c r="O890" s="1">
        <f t="shared" si="44"/>
        <v>109066.92000000004</v>
      </c>
    </row>
    <row r="891" spans="1:15" ht="36" x14ac:dyDescent="0.55000000000000004">
      <c r="A891" s="1" t="s">
        <v>32</v>
      </c>
      <c r="B891" s="1" t="s">
        <v>28</v>
      </c>
      <c r="C891" s="1" t="s">
        <v>20</v>
      </c>
      <c r="D891" s="1" t="s">
        <v>7</v>
      </c>
      <c r="E891" s="3">
        <v>43884</v>
      </c>
      <c r="F891" s="3">
        <f>WORKDAY.INTL(E891,10,11,'Holiday list'!$C$2:$C$76)</f>
        <v>43895</v>
      </c>
      <c r="G891" s="1">
        <v>447601306</v>
      </c>
      <c r="H891" s="3">
        <v>43901</v>
      </c>
      <c r="I891" s="11">
        <f>NETWORKDAYS.INTL(E891,H891,11,'Holiday list'!$C$2:$C$76)</f>
        <v>13</v>
      </c>
      <c r="J891" s="1">
        <v>4028</v>
      </c>
      <c r="K891" s="1">
        <v>9.33</v>
      </c>
      <c r="L891" s="1">
        <v>6.92</v>
      </c>
      <c r="M891" s="1">
        <f t="shared" si="42"/>
        <v>37581.24</v>
      </c>
      <c r="N891" s="1">
        <f t="shared" si="43"/>
        <v>27873.759999999998</v>
      </c>
      <c r="O891" s="1">
        <f t="shared" si="44"/>
        <v>9707.48</v>
      </c>
    </row>
    <row r="892" spans="1:15" ht="36" x14ac:dyDescent="0.55000000000000004">
      <c r="A892" s="1" t="s">
        <v>18</v>
      </c>
      <c r="B892" s="1" t="s">
        <v>30</v>
      </c>
      <c r="C892" s="1" t="s">
        <v>20</v>
      </c>
      <c r="D892" s="1" t="s">
        <v>7</v>
      </c>
      <c r="E892" s="3">
        <v>44129</v>
      </c>
      <c r="F892" s="3">
        <f>WORKDAY.INTL(E892,10,11,'Holiday list'!$C$2:$C$76)</f>
        <v>44144</v>
      </c>
      <c r="G892" s="1">
        <v>191256368</v>
      </c>
      <c r="H892" s="3">
        <v>44144</v>
      </c>
      <c r="I892" s="11">
        <f>NETWORKDAYS.INTL(E892,H892,11,'Holiday list'!$C$2:$C$76)</f>
        <v>10</v>
      </c>
      <c r="J892" s="1">
        <v>5864</v>
      </c>
      <c r="K892" s="1">
        <v>109.28</v>
      </c>
      <c r="L892" s="1">
        <v>35.840000000000003</v>
      </c>
      <c r="M892" s="1">
        <f t="shared" si="42"/>
        <v>640817.92000000004</v>
      </c>
      <c r="N892" s="1">
        <f t="shared" si="43"/>
        <v>210165.76000000001</v>
      </c>
      <c r="O892" s="1">
        <f t="shared" si="44"/>
        <v>430652.16000000003</v>
      </c>
    </row>
    <row r="893" spans="1:15" ht="36" x14ac:dyDescent="0.55000000000000004">
      <c r="A893" s="1" t="s">
        <v>27</v>
      </c>
      <c r="B893" s="1" t="s">
        <v>22</v>
      </c>
      <c r="C893" s="1" t="s">
        <v>20</v>
      </c>
      <c r="D893" s="1" t="s">
        <v>7</v>
      </c>
      <c r="E893" s="3">
        <v>44108</v>
      </c>
      <c r="F893" s="3">
        <f>WORKDAY.INTL(E893,10,11,'Holiday list'!$C$2:$C$76)</f>
        <v>44119</v>
      </c>
      <c r="G893" s="1">
        <v>823444449</v>
      </c>
      <c r="H893" s="3">
        <v>44134</v>
      </c>
      <c r="I893" s="11">
        <f>NETWORKDAYS.INTL(E893,H893,11,'Holiday list'!$C$2:$C$76)</f>
        <v>18</v>
      </c>
      <c r="J893" s="1">
        <v>4366</v>
      </c>
      <c r="K893" s="1">
        <v>154.06</v>
      </c>
      <c r="L893" s="1">
        <v>90.93</v>
      </c>
      <c r="M893" s="1">
        <f t="shared" si="42"/>
        <v>672625.96</v>
      </c>
      <c r="N893" s="1">
        <f t="shared" si="43"/>
        <v>397000.38</v>
      </c>
      <c r="O893" s="1">
        <f t="shared" si="44"/>
        <v>275625.57999999996</v>
      </c>
    </row>
    <row r="894" spans="1:15" ht="36" x14ac:dyDescent="0.55000000000000004">
      <c r="A894" s="1" t="s">
        <v>18</v>
      </c>
      <c r="B894" s="1" t="s">
        <v>36</v>
      </c>
      <c r="C894" s="1" t="s">
        <v>23</v>
      </c>
      <c r="D894" s="1" t="s">
        <v>6</v>
      </c>
      <c r="E894" s="3">
        <v>44078</v>
      </c>
      <c r="F894" s="3">
        <f>WORKDAY.INTL(E894,10,11,'Holiday list'!$C$2:$C$76)</f>
        <v>44090</v>
      </c>
      <c r="G894" s="1">
        <v>133276879</v>
      </c>
      <c r="H894" s="3">
        <v>44121</v>
      </c>
      <c r="I894" s="11">
        <f>NETWORKDAYS.INTL(E894,H894,11,'Holiday list'!$C$2:$C$76)</f>
        <v>35</v>
      </c>
      <c r="J894" s="1">
        <v>8445</v>
      </c>
      <c r="K894" s="1">
        <v>47.45</v>
      </c>
      <c r="L894" s="1">
        <v>31.79</v>
      </c>
      <c r="M894" s="1">
        <f t="shared" si="42"/>
        <v>400715.25</v>
      </c>
      <c r="N894" s="1">
        <f t="shared" si="43"/>
        <v>268466.55</v>
      </c>
      <c r="O894" s="1">
        <f t="shared" si="44"/>
        <v>132248.70000000001</v>
      </c>
    </row>
    <row r="895" spans="1:15" ht="36" x14ac:dyDescent="0.55000000000000004">
      <c r="A895" s="1" t="s">
        <v>27</v>
      </c>
      <c r="B895" s="1" t="s">
        <v>34</v>
      </c>
      <c r="C895" s="1" t="s">
        <v>20</v>
      </c>
      <c r="D895" s="1" t="s">
        <v>8</v>
      </c>
      <c r="E895" s="3">
        <v>43929</v>
      </c>
      <c r="F895" s="3">
        <f>WORKDAY.INTL(E895,10,11,'Holiday list'!$C$2:$C$76)</f>
        <v>43945</v>
      </c>
      <c r="G895" s="1">
        <v>243882596</v>
      </c>
      <c r="H895" s="3">
        <v>43962</v>
      </c>
      <c r="I895" s="11">
        <f>NETWORKDAYS.INTL(E895,H895,11,'Holiday list'!$C$2:$C$76)</f>
        <v>23</v>
      </c>
      <c r="J895" s="1">
        <v>9135</v>
      </c>
      <c r="K895" s="1">
        <v>668.27</v>
      </c>
      <c r="L895" s="1">
        <v>502.54</v>
      </c>
      <c r="M895" s="1">
        <f t="shared" si="42"/>
        <v>6104646.4500000002</v>
      </c>
      <c r="N895" s="1">
        <f t="shared" si="43"/>
        <v>4590702.9000000004</v>
      </c>
      <c r="O895" s="1">
        <f t="shared" si="44"/>
        <v>1513943.5499999998</v>
      </c>
    </row>
    <row r="896" spans="1:15" ht="36" x14ac:dyDescent="0.55000000000000004">
      <c r="A896" s="1" t="s">
        <v>31</v>
      </c>
      <c r="B896" s="1" t="s">
        <v>19</v>
      </c>
      <c r="C896" s="1" t="s">
        <v>23</v>
      </c>
      <c r="D896" s="1" t="s">
        <v>7</v>
      </c>
      <c r="E896" s="3">
        <v>43892</v>
      </c>
      <c r="F896" s="3">
        <f>WORKDAY.INTL(E896,10,11,'Holiday list'!$C$2:$C$76)</f>
        <v>43906</v>
      </c>
      <c r="G896" s="1">
        <v>574441039</v>
      </c>
      <c r="H896" s="3">
        <v>43927</v>
      </c>
      <c r="I896" s="11">
        <f>NETWORKDAYS.INTL(E896,H896,11,'Holiday list'!$C$2:$C$76)</f>
        <v>25</v>
      </c>
      <c r="J896" s="1">
        <v>8724</v>
      </c>
      <c r="K896" s="1">
        <v>437.2</v>
      </c>
      <c r="L896" s="1">
        <v>263.33</v>
      </c>
      <c r="M896" s="1">
        <f t="shared" si="42"/>
        <v>3814132.8</v>
      </c>
      <c r="N896" s="1">
        <f t="shared" si="43"/>
        <v>2297290.92</v>
      </c>
      <c r="O896" s="1">
        <f t="shared" si="44"/>
        <v>1516841.88</v>
      </c>
    </row>
    <row r="897" spans="1:15" ht="36" x14ac:dyDescent="0.55000000000000004">
      <c r="A897" s="1" t="s">
        <v>32</v>
      </c>
      <c r="B897" s="1" t="s">
        <v>34</v>
      </c>
      <c r="C897" s="1" t="s">
        <v>23</v>
      </c>
      <c r="D897" s="1" t="s">
        <v>5</v>
      </c>
      <c r="E897" s="3">
        <v>43904</v>
      </c>
      <c r="F897" s="3">
        <f>WORKDAY.INTL(E897,10,11,'Holiday list'!$C$2:$C$76)</f>
        <v>43918</v>
      </c>
      <c r="G897" s="1">
        <v>442214143</v>
      </c>
      <c r="H897" s="3">
        <v>43954</v>
      </c>
      <c r="I897" s="11">
        <f>NETWORKDAYS.INTL(E897,H897,11,'Holiday list'!$C$2:$C$76)</f>
        <v>34</v>
      </c>
      <c r="J897" s="1">
        <v>9847</v>
      </c>
      <c r="K897" s="1">
        <v>668.27</v>
      </c>
      <c r="L897" s="1">
        <v>502.54</v>
      </c>
      <c r="M897" s="1">
        <f t="shared" si="42"/>
        <v>6580454.6899999995</v>
      </c>
      <c r="N897" s="1">
        <f t="shared" si="43"/>
        <v>4948511.38</v>
      </c>
      <c r="O897" s="1">
        <f t="shared" si="44"/>
        <v>1631943.3099999996</v>
      </c>
    </row>
    <row r="898" spans="1:15" ht="36" x14ac:dyDescent="0.55000000000000004">
      <c r="A898" s="1" t="s">
        <v>18</v>
      </c>
      <c r="B898" s="1" t="s">
        <v>30</v>
      </c>
      <c r="C898" s="1" t="s">
        <v>20</v>
      </c>
      <c r="D898" s="1" t="s">
        <v>6</v>
      </c>
      <c r="E898" s="3">
        <v>44157</v>
      </c>
      <c r="F898" s="3">
        <f>WORKDAY.INTL(E898,10,11,'Holiday list'!$C$2:$C$76)</f>
        <v>44170</v>
      </c>
      <c r="G898" s="1">
        <v>687875735</v>
      </c>
      <c r="H898" s="3">
        <v>44167</v>
      </c>
      <c r="I898" s="11">
        <f>NETWORKDAYS.INTL(E898,H898,11,'Holiday list'!$C$2:$C$76)</f>
        <v>7</v>
      </c>
      <c r="J898" s="1">
        <v>6571</v>
      </c>
      <c r="K898" s="1">
        <v>109.28</v>
      </c>
      <c r="L898" s="1">
        <v>35.840000000000003</v>
      </c>
      <c r="M898" s="1">
        <f t="shared" si="42"/>
        <v>718078.88</v>
      </c>
      <c r="N898" s="1">
        <f t="shared" si="43"/>
        <v>235504.64000000001</v>
      </c>
      <c r="O898" s="1">
        <f t="shared" si="44"/>
        <v>482574.24</v>
      </c>
    </row>
    <row r="899" spans="1:15" ht="36" x14ac:dyDescent="0.55000000000000004">
      <c r="A899" s="1" t="s">
        <v>31</v>
      </c>
      <c r="B899" s="1" t="s">
        <v>30</v>
      </c>
      <c r="C899" s="1" t="s">
        <v>20</v>
      </c>
      <c r="D899" s="1" t="s">
        <v>8</v>
      </c>
      <c r="E899" s="3">
        <v>44082</v>
      </c>
      <c r="F899" s="3">
        <f>WORKDAY.INTL(E899,10,11,'Holiday list'!$C$2:$C$76)</f>
        <v>44093</v>
      </c>
      <c r="G899" s="1">
        <v>872412145</v>
      </c>
      <c r="H899" s="3">
        <v>44099</v>
      </c>
      <c r="I899" s="11">
        <f>NETWORKDAYS.INTL(E899,H899,11,'Holiday list'!$C$2:$C$76)</f>
        <v>15</v>
      </c>
      <c r="J899" s="1">
        <v>4995</v>
      </c>
      <c r="K899" s="1">
        <v>109.28</v>
      </c>
      <c r="L899" s="1">
        <v>35.840000000000003</v>
      </c>
      <c r="M899" s="1">
        <f t="shared" si="42"/>
        <v>545853.6</v>
      </c>
      <c r="N899" s="1">
        <f t="shared" si="43"/>
        <v>179020.80000000002</v>
      </c>
      <c r="O899" s="1">
        <f t="shared" si="44"/>
        <v>366832.79999999993</v>
      </c>
    </row>
    <row r="900" spans="1:15" ht="36" x14ac:dyDescent="0.55000000000000004">
      <c r="A900" s="1" t="s">
        <v>27</v>
      </c>
      <c r="B900" s="1" t="s">
        <v>28</v>
      </c>
      <c r="C900" s="1" t="s">
        <v>20</v>
      </c>
      <c r="D900" s="1" t="s">
        <v>6</v>
      </c>
      <c r="E900" s="3">
        <v>43944</v>
      </c>
      <c r="F900" s="3">
        <f>WORKDAY.INTL(E900,10,11,'Holiday list'!$C$2:$C$76)</f>
        <v>43957</v>
      </c>
      <c r="G900" s="1">
        <v>627122199</v>
      </c>
      <c r="H900" s="3">
        <v>43950</v>
      </c>
      <c r="I900" s="11">
        <f>NETWORKDAYS.INTL(E900,H900,11,'Holiday list'!$C$2:$C$76)</f>
        <v>6</v>
      </c>
      <c r="J900" s="1">
        <v>8250</v>
      </c>
      <c r="K900" s="1">
        <v>9.33</v>
      </c>
      <c r="L900" s="1">
        <v>6.92</v>
      </c>
      <c r="M900" s="1">
        <f t="shared" si="42"/>
        <v>76972.5</v>
      </c>
      <c r="N900" s="1">
        <f t="shared" si="43"/>
        <v>57090</v>
      </c>
      <c r="O900" s="1">
        <f t="shared" si="44"/>
        <v>19882.5</v>
      </c>
    </row>
    <row r="901" spans="1:15" ht="36" x14ac:dyDescent="0.55000000000000004">
      <c r="A901" s="1" t="s">
        <v>29</v>
      </c>
      <c r="B901" s="1" t="s">
        <v>28</v>
      </c>
      <c r="C901" s="1" t="s">
        <v>23</v>
      </c>
      <c r="D901" s="1" t="s">
        <v>5</v>
      </c>
      <c r="E901" s="3">
        <v>43875</v>
      </c>
      <c r="F901" s="3">
        <f>WORKDAY.INTL(E901,10,11,'Holiday list'!$C$2:$C$76)</f>
        <v>43890</v>
      </c>
      <c r="G901" s="1">
        <v>103617227</v>
      </c>
      <c r="H901" s="3">
        <v>43902</v>
      </c>
      <c r="I901" s="11">
        <f>NETWORKDAYS.INTL(E901,H901,11,'Holiday list'!$C$2:$C$76)</f>
        <v>18</v>
      </c>
      <c r="J901" s="1">
        <v>1495</v>
      </c>
      <c r="K901" s="1">
        <v>9.33</v>
      </c>
      <c r="L901" s="1">
        <v>6.92</v>
      </c>
      <c r="M901" s="1">
        <f t="shared" si="42"/>
        <v>13948.35</v>
      </c>
      <c r="N901" s="1">
        <f t="shared" si="43"/>
        <v>10345.4</v>
      </c>
      <c r="O901" s="1">
        <f t="shared" si="44"/>
        <v>3602.9500000000007</v>
      </c>
    </row>
    <row r="902" spans="1:15" ht="36" x14ac:dyDescent="0.55000000000000004">
      <c r="A902" s="1" t="s">
        <v>29</v>
      </c>
      <c r="B902" s="1" t="s">
        <v>22</v>
      </c>
      <c r="C902" s="1" t="s">
        <v>20</v>
      </c>
      <c r="D902" s="1" t="s">
        <v>5</v>
      </c>
      <c r="E902" s="3">
        <v>44110</v>
      </c>
      <c r="F902" s="3">
        <f>WORKDAY.INTL(E902,10,11,'Holiday list'!$C$2:$C$76)</f>
        <v>44123</v>
      </c>
      <c r="G902" s="1">
        <v>423821055</v>
      </c>
      <c r="H902" s="3">
        <v>44126</v>
      </c>
      <c r="I902" s="11">
        <f>NETWORKDAYS.INTL(E902,H902,11,'Holiday list'!$C$2:$C$76)</f>
        <v>13</v>
      </c>
      <c r="J902" s="1">
        <v>6923</v>
      </c>
      <c r="K902" s="1">
        <v>154.06</v>
      </c>
      <c r="L902" s="1">
        <v>90.93</v>
      </c>
      <c r="M902" s="1">
        <f t="shared" si="42"/>
        <v>1066557.3800000001</v>
      </c>
      <c r="N902" s="1">
        <f t="shared" si="43"/>
        <v>629508.39</v>
      </c>
      <c r="O902" s="1">
        <f t="shared" si="44"/>
        <v>437048.99000000011</v>
      </c>
    </row>
    <row r="903" spans="1:15" ht="36" x14ac:dyDescent="0.55000000000000004">
      <c r="A903" s="1" t="s">
        <v>25</v>
      </c>
      <c r="B903" s="1" t="s">
        <v>37</v>
      </c>
      <c r="C903" s="1" t="s">
        <v>20</v>
      </c>
      <c r="D903" s="1" t="s">
        <v>8</v>
      </c>
      <c r="E903" s="3">
        <v>44060</v>
      </c>
      <c r="F903" s="3">
        <f>WORKDAY.INTL(E903,10,11,'Holiday list'!$C$2:$C$76)</f>
        <v>44072</v>
      </c>
      <c r="G903" s="1">
        <v>334612929</v>
      </c>
      <c r="H903" s="3">
        <v>44107</v>
      </c>
      <c r="I903" s="11">
        <f>NETWORKDAYS.INTL(E903,H903,11,'Holiday list'!$C$2:$C$76)</f>
        <v>38</v>
      </c>
      <c r="J903" s="1">
        <v>8256</v>
      </c>
      <c r="K903" s="1">
        <v>81.73</v>
      </c>
      <c r="L903" s="1">
        <v>56.67</v>
      </c>
      <c r="M903" s="1">
        <f t="shared" si="42"/>
        <v>674762.88</v>
      </c>
      <c r="N903" s="1">
        <f t="shared" si="43"/>
        <v>467867.52</v>
      </c>
      <c r="O903" s="1">
        <f t="shared" si="44"/>
        <v>206895.35999999999</v>
      </c>
    </row>
    <row r="904" spans="1:15" ht="36" x14ac:dyDescent="0.55000000000000004">
      <c r="A904" s="1" t="s">
        <v>25</v>
      </c>
      <c r="B904" s="1" t="s">
        <v>36</v>
      </c>
      <c r="C904" s="1" t="s">
        <v>20</v>
      </c>
      <c r="D904" s="1" t="s">
        <v>5</v>
      </c>
      <c r="E904" s="3">
        <v>43944</v>
      </c>
      <c r="F904" s="3">
        <f>WORKDAY.INTL(E904,10,11,'Holiday list'!$C$2:$C$76)</f>
        <v>43957</v>
      </c>
      <c r="G904" s="1">
        <v>270611131</v>
      </c>
      <c r="H904" s="3">
        <v>43975</v>
      </c>
      <c r="I904" s="11">
        <f>NETWORKDAYS.INTL(E904,H904,11,'Holiday list'!$C$2:$C$76)</f>
        <v>24</v>
      </c>
      <c r="J904" s="1">
        <v>8702</v>
      </c>
      <c r="K904" s="1">
        <v>47.45</v>
      </c>
      <c r="L904" s="1">
        <v>31.79</v>
      </c>
      <c r="M904" s="1">
        <f t="shared" si="42"/>
        <v>412909.9</v>
      </c>
      <c r="N904" s="1">
        <f t="shared" si="43"/>
        <v>276636.58</v>
      </c>
      <c r="O904" s="1">
        <f t="shared" si="44"/>
        <v>136273.32</v>
      </c>
    </row>
    <row r="905" spans="1:15" ht="36" x14ac:dyDescent="0.55000000000000004">
      <c r="A905" s="1" t="s">
        <v>18</v>
      </c>
      <c r="B905" s="1" t="s">
        <v>35</v>
      </c>
      <c r="C905" s="1" t="s">
        <v>23</v>
      </c>
      <c r="D905" s="1" t="s">
        <v>6</v>
      </c>
      <c r="E905" s="3">
        <v>44153</v>
      </c>
      <c r="F905" s="3">
        <f>WORKDAY.INTL(E905,10,11,'Holiday list'!$C$2:$C$76)</f>
        <v>44168</v>
      </c>
      <c r="G905" s="1">
        <v>841138446</v>
      </c>
      <c r="H905" s="3">
        <v>44173</v>
      </c>
      <c r="I905" s="11">
        <f>NETWORKDAYS.INTL(E905,H905,11,'Holiday list'!$C$2:$C$76)</f>
        <v>15</v>
      </c>
      <c r="J905" s="1">
        <v>413</v>
      </c>
      <c r="K905" s="1">
        <v>651.21</v>
      </c>
      <c r="L905" s="1">
        <v>524.96</v>
      </c>
      <c r="M905" s="1">
        <f t="shared" ref="M905:M939" si="45">J905*K905</f>
        <v>268949.73000000004</v>
      </c>
      <c r="N905" s="1">
        <f t="shared" ref="N905:N939" si="46">J905*L905</f>
        <v>216808.48</v>
      </c>
      <c r="O905" s="1">
        <f t="shared" ref="O905:O939" si="47">M905-N905</f>
        <v>52141.250000000029</v>
      </c>
    </row>
    <row r="906" spans="1:15" ht="36" x14ac:dyDescent="0.55000000000000004">
      <c r="A906" s="1" t="s">
        <v>27</v>
      </c>
      <c r="B906" s="1" t="s">
        <v>34</v>
      </c>
      <c r="C906" s="1" t="s">
        <v>23</v>
      </c>
      <c r="D906" s="1" t="s">
        <v>5</v>
      </c>
      <c r="E906" s="3">
        <v>43943</v>
      </c>
      <c r="F906" s="3">
        <f>WORKDAY.INTL(E906,10,11,'Holiday list'!$C$2:$C$76)</f>
        <v>43956</v>
      </c>
      <c r="G906" s="1">
        <v>369681203</v>
      </c>
      <c r="H906" s="3">
        <v>43960</v>
      </c>
      <c r="I906" s="11">
        <f>NETWORKDAYS.INTL(E906,H906,11,'Holiday list'!$C$2:$C$76)</f>
        <v>14</v>
      </c>
      <c r="J906" s="1">
        <v>5738</v>
      </c>
      <c r="K906" s="1">
        <v>668.27</v>
      </c>
      <c r="L906" s="1">
        <v>502.54</v>
      </c>
      <c r="M906" s="1">
        <f t="shared" si="45"/>
        <v>3834533.26</v>
      </c>
      <c r="N906" s="1">
        <f t="shared" si="46"/>
        <v>2883574.52</v>
      </c>
      <c r="O906" s="1">
        <f t="shared" si="47"/>
        <v>950958.73999999976</v>
      </c>
    </row>
    <row r="907" spans="1:15" ht="36" x14ac:dyDescent="0.55000000000000004">
      <c r="A907" s="1" t="s">
        <v>29</v>
      </c>
      <c r="B907" s="1" t="s">
        <v>34</v>
      </c>
      <c r="C907" s="1" t="s">
        <v>20</v>
      </c>
      <c r="D907" s="1" t="s">
        <v>5</v>
      </c>
      <c r="E907" s="3">
        <v>43926</v>
      </c>
      <c r="F907" s="3">
        <f>WORKDAY.INTL(E907,10,11,'Holiday list'!$C$2:$C$76)</f>
        <v>43943</v>
      </c>
      <c r="G907" s="1">
        <v>850038230</v>
      </c>
      <c r="H907" s="3">
        <v>43942</v>
      </c>
      <c r="I907" s="11">
        <f>NETWORKDAYS.INTL(E907,H907,11,'Holiday list'!$C$2:$C$76)</f>
        <v>9</v>
      </c>
      <c r="J907" s="1">
        <v>4057</v>
      </c>
      <c r="K907" s="1">
        <v>668.27</v>
      </c>
      <c r="L907" s="1">
        <v>502.54</v>
      </c>
      <c r="M907" s="1">
        <f t="shared" si="45"/>
        <v>2711171.39</v>
      </c>
      <c r="N907" s="1">
        <f t="shared" si="46"/>
        <v>2038804.78</v>
      </c>
      <c r="O907" s="1">
        <f t="shared" si="47"/>
        <v>672366.6100000001</v>
      </c>
    </row>
    <row r="908" spans="1:15" ht="36" x14ac:dyDescent="0.55000000000000004">
      <c r="A908" s="1" t="s">
        <v>18</v>
      </c>
      <c r="B908" s="1" t="s">
        <v>36</v>
      </c>
      <c r="C908" s="1" t="s">
        <v>23</v>
      </c>
      <c r="D908" s="1" t="s">
        <v>5</v>
      </c>
      <c r="E908" s="3">
        <v>44003</v>
      </c>
      <c r="F908" s="3">
        <f>WORKDAY.INTL(E908,10,11,'Holiday list'!$C$2:$C$76)</f>
        <v>44015</v>
      </c>
      <c r="G908" s="1">
        <v>296320855</v>
      </c>
      <c r="H908" s="3">
        <v>44025</v>
      </c>
      <c r="I908" s="11">
        <f>NETWORKDAYS.INTL(E908,H908,11,'Holiday list'!$C$2:$C$76)</f>
        <v>18</v>
      </c>
      <c r="J908" s="1">
        <v>6781</v>
      </c>
      <c r="K908" s="1">
        <v>47.45</v>
      </c>
      <c r="L908" s="1">
        <v>31.79</v>
      </c>
      <c r="M908" s="1">
        <f t="shared" si="45"/>
        <v>321758.45</v>
      </c>
      <c r="N908" s="1">
        <f t="shared" si="46"/>
        <v>215567.99</v>
      </c>
      <c r="O908" s="1">
        <f t="shared" si="47"/>
        <v>106190.46000000002</v>
      </c>
    </row>
    <row r="909" spans="1:15" ht="36" x14ac:dyDescent="0.55000000000000004">
      <c r="A909" s="1" t="s">
        <v>32</v>
      </c>
      <c r="B909" s="1" t="s">
        <v>19</v>
      </c>
      <c r="C909" s="1" t="s">
        <v>20</v>
      </c>
      <c r="D909" s="1" t="s">
        <v>7</v>
      </c>
      <c r="E909" s="3">
        <v>44025</v>
      </c>
      <c r="F909" s="3">
        <f>WORKDAY.INTL(E909,10,11,'Holiday list'!$C$2:$C$76)</f>
        <v>44036</v>
      </c>
      <c r="G909" s="1">
        <v>392952907</v>
      </c>
      <c r="H909" s="3">
        <v>44056</v>
      </c>
      <c r="I909" s="11">
        <f>NETWORKDAYS.INTL(E909,H909,11,'Holiday list'!$C$2:$C$76)</f>
        <v>24</v>
      </c>
      <c r="J909" s="1">
        <v>2352</v>
      </c>
      <c r="K909" s="1">
        <v>437.2</v>
      </c>
      <c r="L909" s="1">
        <v>263.33</v>
      </c>
      <c r="M909" s="1">
        <f t="shared" si="45"/>
        <v>1028294.4</v>
      </c>
      <c r="N909" s="1">
        <f t="shared" si="46"/>
        <v>619352.15999999992</v>
      </c>
      <c r="O909" s="1">
        <f t="shared" si="47"/>
        <v>408942.24000000011</v>
      </c>
    </row>
    <row r="910" spans="1:15" ht="36" x14ac:dyDescent="0.55000000000000004">
      <c r="A910" s="1" t="s">
        <v>31</v>
      </c>
      <c r="B910" s="1" t="s">
        <v>33</v>
      </c>
      <c r="C910" s="1" t="s">
        <v>23</v>
      </c>
      <c r="D910" s="1" t="s">
        <v>5</v>
      </c>
      <c r="E910" s="3">
        <v>43862</v>
      </c>
      <c r="F910" s="3">
        <f>WORKDAY.INTL(E910,10,11,'Holiday list'!$C$2:$C$76)</f>
        <v>43874</v>
      </c>
      <c r="G910" s="1">
        <v>644670712</v>
      </c>
      <c r="H910" s="3">
        <v>43911</v>
      </c>
      <c r="I910" s="11">
        <f>NETWORKDAYS.INTL(E910,H910,11,'Holiday list'!$C$2:$C$76)</f>
        <v>36</v>
      </c>
      <c r="J910" s="1">
        <v>1245</v>
      </c>
      <c r="K910" s="1">
        <v>152.58000000000001</v>
      </c>
      <c r="L910" s="1">
        <v>97.44</v>
      </c>
      <c r="M910" s="1">
        <f t="shared" si="45"/>
        <v>189962.1</v>
      </c>
      <c r="N910" s="1">
        <f t="shared" si="46"/>
        <v>121312.8</v>
      </c>
      <c r="O910" s="1">
        <f t="shared" si="47"/>
        <v>68649.3</v>
      </c>
    </row>
    <row r="911" spans="1:15" ht="36" x14ac:dyDescent="0.55000000000000004">
      <c r="A911" s="1" t="s">
        <v>31</v>
      </c>
      <c r="B911" s="1" t="s">
        <v>38</v>
      </c>
      <c r="C911" s="1" t="s">
        <v>23</v>
      </c>
      <c r="D911" s="1" t="s">
        <v>7</v>
      </c>
      <c r="E911" s="3">
        <v>43857</v>
      </c>
      <c r="F911" s="3">
        <f>WORKDAY.INTL(E911,10,11,'Holiday list'!$C$2:$C$76)</f>
        <v>43869</v>
      </c>
      <c r="G911" s="1">
        <v>626523101</v>
      </c>
      <c r="H911" s="3">
        <v>43877</v>
      </c>
      <c r="I911" s="11">
        <f>NETWORKDAYS.INTL(E911,H911,11,'Holiday list'!$C$2:$C$76)</f>
        <v>16</v>
      </c>
      <c r="J911" s="1">
        <v>963</v>
      </c>
      <c r="K911" s="1">
        <v>421.89</v>
      </c>
      <c r="L911" s="1">
        <v>364.69</v>
      </c>
      <c r="M911" s="1">
        <f t="shared" si="45"/>
        <v>406280.07</v>
      </c>
      <c r="N911" s="1">
        <f t="shared" si="46"/>
        <v>351196.47</v>
      </c>
      <c r="O911" s="1">
        <f t="shared" si="47"/>
        <v>55083.600000000035</v>
      </c>
    </row>
    <row r="912" spans="1:15" ht="36" x14ac:dyDescent="0.55000000000000004">
      <c r="A912" s="1" t="s">
        <v>18</v>
      </c>
      <c r="B912" s="1" t="s">
        <v>22</v>
      </c>
      <c r="C912" s="1" t="s">
        <v>20</v>
      </c>
      <c r="D912" s="1" t="s">
        <v>5</v>
      </c>
      <c r="E912" s="3">
        <v>44006</v>
      </c>
      <c r="F912" s="3">
        <f>WORKDAY.INTL(E912,10,11,'Holiday list'!$C$2:$C$76)</f>
        <v>44018</v>
      </c>
      <c r="G912" s="1">
        <v>433871400</v>
      </c>
      <c r="H912" s="3">
        <v>44013</v>
      </c>
      <c r="I912" s="11">
        <f>NETWORKDAYS.INTL(E912,H912,11,'Holiday list'!$C$2:$C$76)</f>
        <v>7</v>
      </c>
      <c r="J912" s="1">
        <v>1044</v>
      </c>
      <c r="K912" s="1">
        <v>154.06</v>
      </c>
      <c r="L912" s="1">
        <v>90.93</v>
      </c>
      <c r="M912" s="1">
        <f t="shared" si="45"/>
        <v>160838.64000000001</v>
      </c>
      <c r="N912" s="1">
        <f t="shared" si="46"/>
        <v>94930.920000000013</v>
      </c>
      <c r="O912" s="1">
        <f t="shared" si="47"/>
        <v>65907.72</v>
      </c>
    </row>
    <row r="913" spans="1:15" ht="36" x14ac:dyDescent="0.55000000000000004">
      <c r="A913" s="1" t="s">
        <v>25</v>
      </c>
      <c r="B913" s="1" t="s">
        <v>33</v>
      </c>
      <c r="C913" s="1" t="s">
        <v>20</v>
      </c>
      <c r="D913" s="1" t="s">
        <v>5</v>
      </c>
      <c r="E913" s="3">
        <v>43833</v>
      </c>
      <c r="F913" s="3">
        <f>WORKDAY.INTL(E913,10,11,'Holiday list'!$C$2:$C$76)</f>
        <v>43847</v>
      </c>
      <c r="G913" s="1">
        <v>232389438</v>
      </c>
      <c r="H913" s="3">
        <v>43838</v>
      </c>
      <c r="I913" s="11">
        <f>NETWORKDAYS.INTL(E913,H913,11,'Holiday list'!$C$2:$C$76)</f>
        <v>5</v>
      </c>
      <c r="J913" s="1">
        <v>8054</v>
      </c>
      <c r="K913" s="1">
        <v>152.58000000000001</v>
      </c>
      <c r="L913" s="1">
        <v>97.44</v>
      </c>
      <c r="M913" s="1">
        <f t="shared" si="45"/>
        <v>1228879.32</v>
      </c>
      <c r="N913" s="1">
        <f t="shared" si="46"/>
        <v>784781.76</v>
      </c>
      <c r="O913" s="1">
        <f t="shared" si="47"/>
        <v>444097.56000000006</v>
      </c>
    </row>
    <row r="914" spans="1:15" ht="36" x14ac:dyDescent="0.55000000000000004">
      <c r="A914" s="1" t="s">
        <v>31</v>
      </c>
      <c r="B914" s="1" t="s">
        <v>26</v>
      </c>
      <c r="C914" s="1" t="s">
        <v>20</v>
      </c>
      <c r="D914" s="1" t="s">
        <v>8</v>
      </c>
      <c r="E914" s="3">
        <v>43882</v>
      </c>
      <c r="F914" s="3">
        <f>WORKDAY.INTL(E914,10,11,'Holiday list'!$C$2:$C$76)</f>
        <v>43894</v>
      </c>
      <c r="G914" s="1">
        <v>708063542</v>
      </c>
      <c r="H914" s="3">
        <v>43909</v>
      </c>
      <c r="I914" s="11">
        <f>NETWORKDAYS.INTL(E914,H914,11,'Holiday list'!$C$2:$C$76)</f>
        <v>21</v>
      </c>
      <c r="J914" s="1">
        <v>592</v>
      </c>
      <c r="K914" s="1">
        <v>205.7</v>
      </c>
      <c r="L914" s="1">
        <v>117.11</v>
      </c>
      <c r="M914" s="1">
        <f t="shared" si="45"/>
        <v>121774.39999999999</v>
      </c>
      <c r="N914" s="1">
        <f t="shared" si="46"/>
        <v>69329.119999999995</v>
      </c>
      <c r="O914" s="1">
        <f t="shared" si="47"/>
        <v>52445.279999999999</v>
      </c>
    </row>
    <row r="915" spans="1:15" ht="36" x14ac:dyDescent="0.55000000000000004">
      <c r="A915" s="1" t="s">
        <v>27</v>
      </c>
      <c r="B915" s="1" t="s">
        <v>22</v>
      </c>
      <c r="C915" s="1" t="s">
        <v>20</v>
      </c>
      <c r="D915" s="1" t="s">
        <v>8</v>
      </c>
      <c r="E915" s="3">
        <v>44169</v>
      </c>
      <c r="F915" s="3">
        <f>WORKDAY.INTL(E915,10,11,'Holiday list'!$C$2:$C$76)</f>
        <v>44182</v>
      </c>
      <c r="G915" s="1">
        <v>817192542</v>
      </c>
      <c r="H915" s="3">
        <v>44187</v>
      </c>
      <c r="I915" s="11">
        <f>NETWORKDAYS.INTL(E915,H915,11,'Holiday list'!$C$2:$C$76)</f>
        <v>13</v>
      </c>
      <c r="J915" s="1">
        <v>4288</v>
      </c>
      <c r="K915" s="1">
        <v>154.06</v>
      </c>
      <c r="L915" s="1">
        <v>90.93</v>
      </c>
      <c r="M915" s="1">
        <f t="shared" si="45"/>
        <v>660609.28000000003</v>
      </c>
      <c r="N915" s="1">
        <f t="shared" si="46"/>
        <v>389907.84</v>
      </c>
      <c r="O915" s="1">
        <f t="shared" si="47"/>
        <v>270701.44</v>
      </c>
    </row>
    <row r="916" spans="1:15" ht="36" x14ac:dyDescent="0.55000000000000004">
      <c r="A916" s="1" t="s">
        <v>31</v>
      </c>
      <c r="B916" s="1" t="s">
        <v>38</v>
      </c>
      <c r="C916" s="1" t="s">
        <v>20</v>
      </c>
      <c r="D916" s="1" t="s">
        <v>8</v>
      </c>
      <c r="E916" s="3">
        <v>43846</v>
      </c>
      <c r="F916" s="3">
        <f>WORKDAY.INTL(E916,10,11,'Holiday list'!$C$2:$C$76)</f>
        <v>43860</v>
      </c>
      <c r="G916" s="1">
        <v>936387765</v>
      </c>
      <c r="H916" s="3">
        <v>43890</v>
      </c>
      <c r="I916" s="11">
        <f>NETWORKDAYS.INTL(E916,H916,11,'Holiday list'!$C$2:$C$76)</f>
        <v>33</v>
      </c>
      <c r="J916" s="1">
        <v>6803</v>
      </c>
      <c r="K916" s="1">
        <v>421.89</v>
      </c>
      <c r="L916" s="1">
        <v>364.69</v>
      </c>
      <c r="M916" s="1">
        <f t="shared" si="45"/>
        <v>2870117.67</v>
      </c>
      <c r="N916" s="1">
        <f t="shared" si="46"/>
        <v>2480986.0699999998</v>
      </c>
      <c r="O916" s="1">
        <f t="shared" si="47"/>
        <v>389131.60000000009</v>
      </c>
    </row>
    <row r="917" spans="1:15" ht="36" x14ac:dyDescent="0.55000000000000004">
      <c r="A917" s="1" t="s">
        <v>25</v>
      </c>
      <c r="B917" s="1" t="s">
        <v>30</v>
      </c>
      <c r="C917" s="1" t="s">
        <v>20</v>
      </c>
      <c r="D917" s="1" t="s">
        <v>8</v>
      </c>
      <c r="E917" s="3">
        <v>44049</v>
      </c>
      <c r="F917" s="3">
        <f>WORKDAY.INTL(E917,10,11,'Holiday list'!$C$2:$C$76)</f>
        <v>44064</v>
      </c>
      <c r="G917" s="1">
        <v>612573039</v>
      </c>
      <c r="H917" s="3">
        <v>44052</v>
      </c>
      <c r="I917" s="11">
        <f>NETWORKDAYS.INTL(E917,H917,11,'Holiday list'!$C$2:$C$76)</f>
        <v>3</v>
      </c>
      <c r="J917" s="1">
        <v>2830</v>
      </c>
      <c r="K917" s="1">
        <v>109.28</v>
      </c>
      <c r="L917" s="1">
        <v>35.840000000000003</v>
      </c>
      <c r="M917" s="1">
        <f t="shared" si="45"/>
        <v>309262.40000000002</v>
      </c>
      <c r="N917" s="1">
        <f t="shared" si="46"/>
        <v>101427.20000000001</v>
      </c>
      <c r="O917" s="1">
        <f t="shared" si="47"/>
        <v>207835.2</v>
      </c>
    </row>
    <row r="918" spans="1:15" ht="36" x14ac:dyDescent="0.55000000000000004">
      <c r="A918" s="1" t="s">
        <v>18</v>
      </c>
      <c r="B918" s="1" t="s">
        <v>30</v>
      </c>
      <c r="C918" s="1" t="s">
        <v>23</v>
      </c>
      <c r="D918" s="1" t="s">
        <v>5</v>
      </c>
      <c r="E918" s="3">
        <v>44055</v>
      </c>
      <c r="F918" s="3">
        <f>WORKDAY.INTL(E918,10,11,'Holiday list'!$C$2:$C$76)</f>
        <v>44069</v>
      </c>
      <c r="G918" s="1">
        <v>812984693</v>
      </c>
      <c r="H918" s="3">
        <v>44065</v>
      </c>
      <c r="I918" s="11">
        <f>NETWORKDAYS.INTL(E918,H918,11,'Holiday list'!$C$2:$C$76)</f>
        <v>7</v>
      </c>
      <c r="J918" s="1">
        <v>9092</v>
      </c>
      <c r="K918" s="1">
        <v>109.28</v>
      </c>
      <c r="L918" s="1">
        <v>35.840000000000003</v>
      </c>
      <c r="M918" s="1">
        <f t="shared" si="45"/>
        <v>993573.76</v>
      </c>
      <c r="N918" s="1">
        <f t="shared" si="46"/>
        <v>325857.28000000003</v>
      </c>
      <c r="O918" s="1">
        <f t="shared" si="47"/>
        <v>667716.48</v>
      </c>
    </row>
    <row r="919" spans="1:15" ht="36" x14ac:dyDescent="0.55000000000000004">
      <c r="A919" s="1" t="s">
        <v>27</v>
      </c>
      <c r="B919" s="1" t="s">
        <v>34</v>
      </c>
      <c r="C919" s="1" t="s">
        <v>23</v>
      </c>
      <c r="D919" s="1" t="s">
        <v>8</v>
      </c>
      <c r="E919" s="3">
        <v>43840</v>
      </c>
      <c r="F919" s="3">
        <f>WORKDAY.INTL(E919,10,11,'Holiday list'!$C$2:$C$76)</f>
        <v>43854</v>
      </c>
      <c r="G919" s="1">
        <v>256994950</v>
      </c>
      <c r="H919" s="3">
        <v>43880</v>
      </c>
      <c r="I919" s="11">
        <f>NETWORKDAYS.INTL(E919,H919,11,'Holiday list'!$C$2:$C$76)</f>
        <v>28</v>
      </c>
      <c r="J919" s="1">
        <v>9372</v>
      </c>
      <c r="K919" s="1">
        <v>668.27</v>
      </c>
      <c r="L919" s="1">
        <v>502.54</v>
      </c>
      <c r="M919" s="1">
        <f t="shared" si="45"/>
        <v>6263026.4399999995</v>
      </c>
      <c r="N919" s="1">
        <f t="shared" si="46"/>
        <v>4709804.88</v>
      </c>
      <c r="O919" s="1">
        <f t="shared" si="47"/>
        <v>1553221.5599999996</v>
      </c>
    </row>
    <row r="920" spans="1:15" ht="36" x14ac:dyDescent="0.55000000000000004">
      <c r="A920" s="1" t="s">
        <v>18</v>
      </c>
      <c r="B920" s="1" t="s">
        <v>36</v>
      </c>
      <c r="C920" s="1" t="s">
        <v>20</v>
      </c>
      <c r="D920" s="1" t="s">
        <v>5</v>
      </c>
      <c r="E920" s="3">
        <v>43889</v>
      </c>
      <c r="F920" s="3">
        <f>WORKDAY.INTL(E920,10,11,'Holiday list'!$C$2:$C$76)</f>
        <v>43903</v>
      </c>
      <c r="G920" s="1">
        <v>886628711</v>
      </c>
      <c r="H920" s="3">
        <v>43921</v>
      </c>
      <c r="I920" s="11">
        <f>NETWORKDAYS.INTL(E920,H920,11,'Holiday list'!$C$2:$C$76)</f>
        <v>24</v>
      </c>
      <c r="J920" s="1">
        <v>1993</v>
      </c>
      <c r="K920" s="1">
        <v>47.45</v>
      </c>
      <c r="L920" s="1">
        <v>31.79</v>
      </c>
      <c r="M920" s="1">
        <f t="shared" si="45"/>
        <v>94567.85</v>
      </c>
      <c r="N920" s="1">
        <f t="shared" si="46"/>
        <v>63357.47</v>
      </c>
      <c r="O920" s="1">
        <f t="shared" si="47"/>
        <v>31210.380000000005</v>
      </c>
    </row>
    <row r="921" spans="1:15" ht="36" x14ac:dyDescent="0.55000000000000004">
      <c r="A921" s="1" t="s">
        <v>27</v>
      </c>
      <c r="B921" s="1" t="s">
        <v>36</v>
      </c>
      <c r="C921" s="1" t="s">
        <v>23</v>
      </c>
      <c r="D921" s="1" t="s">
        <v>6</v>
      </c>
      <c r="E921" s="3">
        <v>44173</v>
      </c>
      <c r="F921" s="3">
        <f>WORKDAY.INTL(E921,10,11,'Holiday list'!$C$2:$C$76)</f>
        <v>44188</v>
      </c>
      <c r="G921" s="1">
        <v>312559163</v>
      </c>
      <c r="H921" s="3">
        <v>44181</v>
      </c>
      <c r="I921" s="11">
        <f>NETWORKDAYS.INTL(E921,H921,11,'Holiday list'!$C$2:$C$76)</f>
        <v>7</v>
      </c>
      <c r="J921" s="1">
        <v>2057</v>
      </c>
      <c r="K921" s="1">
        <v>47.45</v>
      </c>
      <c r="L921" s="1">
        <v>31.79</v>
      </c>
      <c r="M921" s="1">
        <f t="shared" si="45"/>
        <v>97604.650000000009</v>
      </c>
      <c r="N921" s="1">
        <f t="shared" si="46"/>
        <v>65392.03</v>
      </c>
      <c r="O921" s="1">
        <f t="shared" si="47"/>
        <v>32212.62000000001</v>
      </c>
    </row>
    <row r="922" spans="1:15" ht="36" x14ac:dyDescent="0.55000000000000004">
      <c r="A922" s="1" t="s">
        <v>29</v>
      </c>
      <c r="B922" s="1" t="s">
        <v>26</v>
      </c>
      <c r="C922" s="1" t="s">
        <v>23</v>
      </c>
      <c r="D922" s="1" t="s">
        <v>7</v>
      </c>
      <c r="E922" s="3">
        <v>44061</v>
      </c>
      <c r="F922" s="3">
        <f>WORKDAY.INTL(E922,10,11,'Holiday list'!$C$2:$C$76)</f>
        <v>44075</v>
      </c>
      <c r="G922" s="1">
        <v>753585135</v>
      </c>
      <c r="H922" s="3">
        <v>44087</v>
      </c>
      <c r="I922" s="11">
        <f>NETWORKDAYS.INTL(E922,H922,11,'Holiday list'!$C$2:$C$76)</f>
        <v>21</v>
      </c>
      <c r="J922" s="1">
        <v>1443</v>
      </c>
      <c r="K922" s="1">
        <v>205.7</v>
      </c>
      <c r="L922" s="1">
        <v>117.11</v>
      </c>
      <c r="M922" s="1">
        <f t="shared" si="45"/>
        <v>296825.09999999998</v>
      </c>
      <c r="N922" s="1">
        <f t="shared" si="46"/>
        <v>168989.73</v>
      </c>
      <c r="O922" s="1">
        <f t="shared" si="47"/>
        <v>127835.36999999997</v>
      </c>
    </row>
    <row r="923" spans="1:15" ht="36" x14ac:dyDescent="0.55000000000000004">
      <c r="A923" s="1" t="s">
        <v>32</v>
      </c>
      <c r="B923" s="1" t="s">
        <v>36</v>
      </c>
      <c r="C923" s="1" t="s">
        <v>20</v>
      </c>
      <c r="D923" s="1" t="s">
        <v>8</v>
      </c>
      <c r="E923" s="3">
        <v>43940</v>
      </c>
      <c r="F923" s="3">
        <f>WORKDAY.INTL(E923,10,11,'Holiday list'!$C$2:$C$76)</f>
        <v>43951</v>
      </c>
      <c r="G923" s="1">
        <v>448817956</v>
      </c>
      <c r="H923" s="3">
        <v>43943</v>
      </c>
      <c r="I923" s="11">
        <f>NETWORKDAYS.INTL(E923,H923,11,'Holiday list'!$C$2:$C$76)</f>
        <v>3</v>
      </c>
      <c r="J923" s="1">
        <v>4062</v>
      </c>
      <c r="K923" s="1">
        <v>47.45</v>
      </c>
      <c r="L923" s="1">
        <v>31.79</v>
      </c>
      <c r="M923" s="1">
        <f t="shared" si="45"/>
        <v>192741.90000000002</v>
      </c>
      <c r="N923" s="1">
        <f t="shared" si="46"/>
        <v>129130.98</v>
      </c>
      <c r="O923" s="1">
        <f t="shared" si="47"/>
        <v>63610.920000000027</v>
      </c>
    </row>
    <row r="924" spans="1:15" ht="36" x14ac:dyDescent="0.55000000000000004">
      <c r="A924" s="1" t="s">
        <v>32</v>
      </c>
      <c r="B924" s="1" t="s">
        <v>30</v>
      </c>
      <c r="C924" s="1" t="s">
        <v>20</v>
      </c>
      <c r="D924" s="1" t="s">
        <v>5</v>
      </c>
      <c r="E924" s="3">
        <v>44141</v>
      </c>
      <c r="F924" s="3">
        <f>WORKDAY.INTL(E924,10,11,'Holiday list'!$C$2:$C$76)</f>
        <v>44156</v>
      </c>
      <c r="G924" s="1">
        <v>407681453</v>
      </c>
      <c r="H924" s="3">
        <v>44189</v>
      </c>
      <c r="I924" s="11">
        <f>NETWORKDAYS.INTL(E924,H924,11,'Holiday list'!$C$2:$C$76)</f>
        <v>33</v>
      </c>
      <c r="J924" s="1">
        <v>856</v>
      </c>
      <c r="K924" s="1">
        <v>109.28</v>
      </c>
      <c r="L924" s="1">
        <v>35.840000000000003</v>
      </c>
      <c r="M924" s="1">
        <f t="shared" si="45"/>
        <v>93543.680000000008</v>
      </c>
      <c r="N924" s="1">
        <f t="shared" si="46"/>
        <v>30679.040000000005</v>
      </c>
      <c r="O924" s="1">
        <f t="shared" si="47"/>
        <v>62864.639999999999</v>
      </c>
    </row>
    <row r="925" spans="1:15" ht="36" x14ac:dyDescent="0.55000000000000004">
      <c r="A925" s="1" t="s">
        <v>29</v>
      </c>
      <c r="B925" s="1" t="s">
        <v>33</v>
      </c>
      <c r="C925" s="1" t="s">
        <v>23</v>
      </c>
      <c r="D925" s="1" t="s">
        <v>8</v>
      </c>
      <c r="E925" s="3">
        <v>43978</v>
      </c>
      <c r="F925" s="3">
        <f>WORKDAY.INTL(E925,10,11,'Holiday list'!$C$2:$C$76)</f>
        <v>43990</v>
      </c>
      <c r="G925" s="1">
        <v>359911954</v>
      </c>
      <c r="H925" s="3">
        <v>44005</v>
      </c>
      <c r="I925" s="11">
        <f>NETWORKDAYS.INTL(E925,H925,11,'Holiday list'!$C$2:$C$76)</f>
        <v>23</v>
      </c>
      <c r="J925" s="1">
        <v>4800</v>
      </c>
      <c r="K925" s="1">
        <v>152.58000000000001</v>
      </c>
      <c r="L925" s="1">
        <v>97.44</v>
      </c>
      <c r="M925" s="1">
        <f t="shared" si="45"/>
        <v>732384.00000000012</v>
      </c>
      <c r="N925" s="1">
        <f t="shared" si="46"/>
        <v>467712</v>
      </c>
      <c r="O925" s="1">
        <f t="shared" si="47"/>
        <v>264672.00000000012</v>
      </c>
    </row>
    <row r="926" spans="1:15" ht="36" x14ac:dyDescent="0.55000000000000004">
      <c r="A926" s="1" t="s">
        <v>18</v>
      </c>
      <c r="B926" s="1" t="s">
        <v>35</v>
      </c>
      <c r="C926" s="1" t="s">
        <v>20</v>
      </c>
      <c r="D926" s="1" t="s">
        <v>5</v>
      </c>
      <c r="E926" s="3">
        <v>44061</v>
      </c>
      <c r="F926" s="3">
        <f>WORKDAY.INTL(E926,10,11,'Holiday list'!$C$2:$C$76)</f>
        <v>44075</v>
      </c>
      <c r="G926" s="1">
        <v>105558288</v>
      </c>
      <c r="H926" s="3">
        <v>44062</v>
      </c>
      <c r="I926" s="11">
        <f>NETWORKDAYS.INTL(E926,H926,11,'Holiday list'!$C$2:$C$76)</f>
        <v>2</v>
      </c>
      <c r="J926" s="1">
        <v>5898</v>
      </c>
      <c r="K926" s="1">
        <v>651.21</v>
      </c>
      <c r="L926" s="1">
        <v>524.96</v>
      </c>
      <c r="M926" s="1">
        <f t="shared" si="45"/>
        <v>3840836.58</v>
      </c>
      <c r="N926" s="1">
        <f t="shared" si="46"/>
        <v>3096214.08</v>
      </c>
      <c r="O926" s="1">
        <f t="shared" si="47"/>
        <v>744622.5</v>
      </c>
    </row>
    <row r="927" spans="1:15" ht="36" x14ac:dyDescent="0.55000000000000004">
      <c r="A927" s="1" t="s">
        <v>27</v>
      </c>
      <c r="B927" s="1" t="s">
        <v>35</v>
      </c>
      <c r="C927" s="1" t="s">
        <v>23</v>
      </c>
      <c r="D927" s="1" t="s">
        <v>6</v>
      </c>
      <c r="E927" s="3">
        <v>43865</v>
      </c>
      <c r="F927" s="3">
        <f>WORKDAY.INTL(E927,10,11,'Holiday list'!$C$2:$C$76)</f>
        <v>43878</v>
      </c>
      <c r="G927" s="1">
        <v>328856265</v>
      </c>
      <c r="H927" s="3">
        <v>43873</v>
      </c>
      <c r="I927" s="11">
        <f>NETWORKDAYS.INTL(E927,H927,11,'Holiday list'!$C$2:$C$76)</f>
        <v>8</v>
      </c>
      <c r="J927" s="1">
        <v>4732</v>
      </c>
      <c r="K927" s="1">
        <v>651.21</v>
      </c>
      <c r="L927" s="1">
        <v>524.96</v>
      </c>
      <c r="M927" s="1">
        <f t="shared" si="45"/>
        <v>3081525.72</v>
      </c>
      <c r="N927" s="1">
        <f t="shared" si="46"/>
        <v>2484110.7200000002</v>
      </c>
      <c r="O927" s="1">
        <f t="shared" si="47"/>
        <v>597415</v>
      </c>
    </row>
    <row r="928" spans="1:15" ht="36" x14ac:dyDescent="0.55000000000000004">
      <c r="A928" s="1" t="s">
        <v>25</v>
      </c>
      <c r="B928" s="1" t="s">
        <v>30</v>
      </c>
      <c r="C928" s="1" t="s">
        <v>20</v>
      </c>
      <c r="D928" s="1" t="s">
        <v>8</v>
      </c>
      <c r="E928" s="3">
        <v>44097</v>
      </c>
      <c r="F928" s="3">
        <f>WORKDAY.INTL(E928,10,11,'Holiday list'!$C$2:$C$76)</f>
        <v>44110</v>
      </c>
      <c r="G928" s="1">
        <v>308168065</v>
      </c>
      <c r="H928" s="3">
        <v>44122</v>
      </c>
      <c r="I928" s="11">
        <f>NETWORKDAYS.INTL(E928,H928,11,'Holiday list'!$C$2:$C$76)</f>
        <v>20</v>
      </c>
      <c r="J928" s="1">
        <v>2633</v>
      </c>
      <c r="K928" s="1">
        <v>109.28</v>
      </c>
      <c r="L928" s="1">
        <v>35.840000000000003</v>
      </c>
      <c r="M928" s="1">
        <f t="shared" si="45"/>
        <v>287734.24</v>
      </c>
      <c r="N928" s="1">
        <f t="shared" si="46"/>
        <v>94366.720000000016</v>
      </c>
      <c r="O928" s="1">
        <f t="shared" si="47"/>
        <v>193367.51999999996</v>
      </c>
    </row>
    <row r="929" spans="1:15" ht="36" x14ac:dyDescent="0.55000000000000004">
      <c r="A929" s="1" t="s">
        <v>32</v>
      </c>
      <c r="B929" s="1" t="s">
        <v>34</v>
      </c>
      <c r="C929" s="1" t="s">
        <v>20</v>
      </c>
      <c r="D929" s="1" t="s">
        <v>7</v>
      </c>
      <c r="E929" s="3">
        <v>44136</v>
      </c>
      <c r="F929" s="3">
        <f>WORKDAY.INTL(E929,10,11,'Holiday list'!$C$2:$C$76)</f>
        <v>44148</v>
      </c>
      <c r="G929" s="1">
        <v>884216010</v>
      </c>
      <c r="H929" s="3">
        <v>44137</v>
      </c>
      <c r="I929" s="11">
        <f>NETWORKDAYS.INTL(E929,H929,11,'Holiday list'!$C$2:$C$76)</f>
        <v>1</v>
      </c>
      <c r="J929" s="1">
        <v>8021</v>
      </c>
      <c r="K929" s="1">
        <v>668.27</v>
      </c>
      <c r="L929" s="1">
        <v>502.54</v>
      </c>
      <c r="M929" s="1">
        <f t="shared" si="45"/>
        <v>5360193.67</v>
      </c>
      <c r="N929" s="1">
        <f t="shared" si="46"/>
        <v>4030873.3400000003</v>
      </c>
      <c r="O929" s="1">
        <f t="shared" si="47"/>
        <v>1329320.3299999996</v>
      </c>
    </row>
    <row r="930" spans="1:15" ht="36" x14ac:dyDescent="0.55000000000000004">
      <c r="A930" s="1" t="s">
        <v>32</v>
      </c>
      <c r="B930" s="1" t="s">
        <v>26</v>
      </c>
      <c r="C930" s="1" t="s">
        <v>23</v>
      </c>
      <c r="D930" s="1" t="s">
        <v>7</v>
      </c>
      <c r="E930" s="3">
        <v>43900</v>
      </c>
      <c r="F930" s="3">
        <f>WORKDAY.INTL(E930,10,11,'Holiday list'!$C$2:$C$76)</f>
        <v>43913</v>
      </c>
      <c r="G930" s="1">
        <v>903278148</v>
      </c>
      <c r="H930" s="3">
        <v>43924</v>
      </c>
      <c r="I930" s="11">
        <f>NETWORKDAYS.INTL(E930,H930,11,'Holiday list'!$C$2:$C$76)</f>
        <v>18</v>
      </c>
      <c r="J930" s="1">
        <v>8932</v>
      </c>
      <c r="K930" s="1">
        <v>205.7</v>
      </c>
      <c r="L930" s="1">
        <v>117.11</v>
      </c>
      <c r="M930" s="1">
        <f t="shared" si="45"/>
        <v>1837312.4</v>
      </c>
      <c r="N930" s="1">
        <f t="shared" si="46"/>
        <v>1046026.52</v>
      </c>
      <c r="O930" s="1">
        <f t="shared" si="47"/>
        <v>791285.87999999989</v>
      </c>
    </row>
    <row r="931" spans="1:15" ht="36" x14ac:dyDescent="0.55000000000000004">
      <c r="A931" s="1" t="s">
        <v>27</v>
      </c>
      <c r="B931" s="1" t="s">
        <v>36</v>
      </c>
      <c r="C931" s="1" t="s">
        <v>23</v>
      </c>
      <c r="D931" s="1" t="s">
        <v>7</v>
      </c>
      <c r="E931" s="3">
        <v>43907</v>
      </c>
      <c r="F931" s="3">
        <f>WORKDAY.INTL(E931,10,11,'Holiday list'!$C$2:$C$76)</f>
        <v>43921</v>
      </c>
      <c r="G931" s="1">
        <v>410452497</v>
      </c>
      <c r="H931" s="3">
        <v>43916</v>
      </c>
      <c r="I931" s="11">
        <f>NETWORKDAYS.INTL(E931,H931,11,'Holiday list'!$C$2:$C$76)</f>
        <v>7</v>
      </c>
      <c r="J931" s="1">
        <v>870</v>
      </c>
      <c r="K931" s="1">
        <v>47.45</v>
      </c>
      <c r="L931" s="1">
        <v>31.79</v>
      </c>
      <c r="M931" s="1">
        <f t="shared" si="45"/>
        <v>41281.5</v>
      </c>
      <c r="N931" s="1">
        <f t="shared" si="46"/>
        <v>27657.3</v>
      </c>
      <c r="O931" s="1">
        <f t="shared" si="47"/>
        <v>13624.2</v>
      </c>
    </row>
    <row r="932" spans="1:15" ht="36" x14ac:dyDescent="0.55000000000000004">
      <c r="A932" s="1" t="s">
        <v>29</v>
      </c>
      <c r="B932" s="1" t="s">
        <v>36</v>
      </c>
      <c r="C932" s="1" t="s">
        <v>20</v>
      </c>
      <c r="D932" s="1" t="s">
        <v>7</v>
      </c>
      <c r="E932" s="3">
        <v>43879</v>
      </c>
      <c r="F932" s="3">
        <f>WORKDAY.INTL(E932,10,11,'Holiday list'!$C$2:$C$76)</f>
        <v>43893</v>
      </c>
      <c r="G932" s="1">
        <v>682831895</v>
      </c>
      <c r="H932" s="3">
        <v>43906</v>
      </c>
      <c r="I932" s="11">
        <f>NETWORKDAYS.INTL(E932,H932,11,'Holiday list'!$C$2:$C$76)</f>
        <v>19</v>
      </c>
      <c r="J932" s="1">
        <v>3987</v>
      </c>
      <c r="K932" s="1">
        <v>47.45</v>
      </c>
      <c r="L932" s="1">
        <v>31.79</v>
      </c>
      <c r="M932" s="1">
        <f t="shared" si="45"/>
        <v>189183.15000000002</v>
      </c>
      <c r="N932" s="1">
        <f t="shared" si="46"/>
        <v>126746.73</v>
      </c>
      <c r="O932" s="1">
        <f t="shared" si="47"/>
        <v>62436.420000000027</v>
      </c>
    </row>
    <row r="933" spans="1:15" ht="36" x14ac:dyDescent="0.55000000000000004">
      <c r="A933" s="1" t="s">
        <v>32</v>
      </c>
      <c r="B933" s="1" t="s">
        <v>24</v>
      </c>
      <c r="C933" s="1" t="s">
        <v>23</v>
      </c>
      <c r="D933" s="1" t="s">
        <v>7</v>
      </c>
      <c r="E933" s="3">
        <v>44140</v>
      </c>
      <c r="F933" s="3">
        <f>WORKDAY.INTL(E933,10,11,'Holiday list'!$C$2:$C$76)</f>
        <v>44154</v>
      </c>
      <c r="G933" s="1">
        <v>584072101</v>
      </c>
      <c r="H933" s="3">
        <v>44140</v>
      </c>
      <c r="I933" s="11">
        <f>NETWORKDAYS.INTL(E933,H933,11,'Holiday list'!$C$2:$C$76)</f>
        <v>1</v>
      </c>
      <c r="J933" s="1">
        <v>8769</v>
      </c>
      <c r="K933" s="1">
        <v>255.28</v>
      </c>
      <c r="L933" s="1">
        <v>159.41999999999999</v>
      </c>
      <c r="M933" s="1">
        <f t="shared" si="45"/>
        <v>2238550.3199999998</v>
      </c>
      <c r="N933" s="1">
        <f t="shared" si="46"/>
        <v>1397953.98</v>
      </c>
      <c r="O933" s="1">
        <f t="shared" si="47"/>
        <v>840596.33999999985</v>
      </c>
    </row>
    <row r="934" spans="1:15" ht="36" x14ac:dyDescent="0.55000000000000004">
      <c r="A934" s="1" t="s">
        <v>25</v>
      </c>
      <c r="B934" s="1" t="s">
        <v>38</v>
      </c>
      <c r="C934" s="1" t="s">
        <v>20</v>
      </c>
      <c r="D934" s="1" t="s">
        <v>6</v>
      </c>
      <c r="E934" s="3">
        <v>43930</v>
      </c>
      <c r="F934" s="3">
        <f>WORKDAY.INTL(E934,10,11,'Holiday list'!$C$2:$C$76)</f>
        <v>43945</v>
      </c>
      <c r="G934" s="1">
        <v>919890248</v>
      </c>
      <c r="H934" s="3">
        <v>43969</v>
      </c>
      <c r="I934" s="11">
        <f>NETWORKDAYS.INTL(E934,H934,11,'Holiday list'!$C$2:$C$76)</f>
        <v>28</v>
      </c>
      <c r="J934" s="1">
        <v>4821</v>
      </c>
      <c r="K934" s="1">
        <v>421.89</v>
      </c>
      <c r="L934" s="1">
        <v>364.69</v>
      </c>
      <c r="M934" s="1">
        <f t="shared" si="45"/>
        <v>2033931.69</v>
      </c>
      <c r="N934" s="1">
        <f t="shared" si="46"/>
        <v>1758170.49</v>
      </c>
      <c r="O934" s="1">
        <f t="shared" si="47"/>
        <v>275761.19999999995</v>
      </c>
    </row>
    <row r="935" spans="1:15" ht="36" x14ac:dyDescent="0.55000000000000004">
      <c r="A935" s="1" t="s">
        <v>18</v>
      </c>
      <c r="B935" s="1" t="s">
        <v>33</v>
      </c>
      <c r="C935" s="1" t="s">
        <v>20</v>
      </c>
      <c r="D935" s="1" t="s">
        <v>6</v>
      </c>
      <c r="E935" s="3">
        <v>43939</v>
      </c>
      <c r="F935" s="3">
        <f>WORKDAY.INTL(E935,10,11,'Holiday list'!$C$2:$C$76)</f>
        <v>43951</v>
      </c>
      <c r="G935" s="1">
        <v>534085166</v>
      </c>
      <c r="H935" s="3">
        <v>43946</v>
      </c>
      <c r="I935" s="11">
        <f>NETWORKDAYS.INTL(E935,H935,11,'Holiday list'!$C$2:$C$76)</f>
        <v>7</v>
      </c>
      <c r="J935" s="1">
        <v>6524</v>
      </c>
      <c r="K935" s="1">
        <v>152.58000000000001</v>
      </c>
      <c r="L935" s="1">
        <v>97.44</v>
      </c>
      <c r="M935" s="1">
        <f t="shared" si="45"/>
        <v>995431.92</v>
      </c>
      <c r="N935" s="1">
        <f t="shared" si="46"/>
        <v>635698.55999999994</v>
      </c>
      <c r="O935" s="1">
        <f t="shared" si="47"/>
        <v>359733.3600000001</v>
      </c>
    </row>
    <row r="936" spans="1:15" ht="36" x14ac:dyDescent="0.55000000000000004">
      <c r="A936" s="1" t="s">
        <v>29</v>
      </c>
      <c r="B936" s="1" t="s">
        <v>24</v>
      </c>
      <c r="C936" s="1" t="s">
        <v>20</v>
      </c>
      <c r="D936" s="1" t="s">
        <v>8</v>
      </c>
      <c r="E936" s="3">
        <v>44044</v>
      </c>
      <c r="F936" s="3">
        <f>WORKDAY.INTL(E936,10,11,'Holiday list'!$C$2:$C$76)</f>
        <v>44061</v>
      </c>
      <c r="G936" s="1">
        <v>590768182</v>
      </c>
      <c r="H936" s="3">
        <v>44081</v>
      </c>
      <c r="I936" s="11">
        <f>NETWORKDAYS.INTL(E936,H936,11,'Holiday list'!$C$2:$C$76)</f>
        <v>25</v>
      </c>
      <c r="J936" s="1">
        <v>288</v>
      </c>
      <c r="K936" s="1">
        <v>255.28</v>
      </c>
      <c r="L936" s="1">
        <v>159.41999999999999</v>
      </c>
      <c r="M936" s="1">
        <f t="shared" si="45"/>
        <v>73520.639999999999</v>
      </c>
      <c r="N936" s="1">
        <f t="shared" si="46"/>
        <v>45912.959999999999</v>
      </c>
      <c r="O936" s="1">
        <f t="shared" si="47"/>
        <v>27607.68</v>
      </c>
    </row>
    <row r="937" spans="1:15" ht="36" x14ac:dyDescent="0.55000000000000004">
      <c r="A937" s="1" t="s">
        <v>18</v>
      </c>
      <c r="B937" s="1" t="s">
        <v>22</v>
      </c>
      <c r="C937" s="1" t="s">
        <v>23</v>
      </c>
      <c r="D937" s="1" t="s">
        <v>6</v>
      </c>
      <c r="E937" s="3">
        <v>43963</v>
      </c>
      <c r="F937" s="3">
        <f>WORKDAY.INTL(E937,10,11,'Holiday list'!$C$2:$C$76)</f>
        <v>43977</v>
      </c>
      <c r="G937" s="1">
        <v>524363124</v>
      </c>
      <c r="H937" s="3">
        <v>44010</v>
      </c>
      <c r="I937" s="11">
        <f>NETWORKDAYS.INTL(E937,H937,11,'Holiday list'!$C$2:$C$76)</f>
        <v>38</v>
      </c>
      <c r="J937" s="1">
        <v>9556</v>
      </c>
      <c r="K937" s="1">
        <v>154.06</v>
      </c>
      <c r="L937" s="1">
        <v>90.93</v>
      </c>
      <c r="M937" s="1">
        <f t="shared" si="45"/>
        <v>1472197.36</v>
      </c>
      <c r="N937" s="1">
        <f t="shared" si="46"/>
        <v>868927.08000000007</v>
      </c>
      <c r="O937" s="1">
        <f t="shared" si="47"/>
        <v>603270.28</v>
      </c>
    </row>
    <row r="938" spans="1:15" ht="36" x14ac:dyDescent="0.55000000000000004">
      <c r="A938" s="1" t="s">
        <v>29</v>
      </c>
      <c r="B938" s="1" t="s">
        <v>34</v>
      </c>
      <c r="C938" s="1" t="s">
        <v>20</v>
      </c>
      <c r="D938" s="1" t="s">
        <v>7</v>
      </c>
      <c r="E938" s="3">
        <v>43855</v>
      </c>
      <c r="F938" s="3">
        <f>WORKDAY.INTL(E938,10,11,'Holiday list'!$C$2:$C$76)</f>
        <v>43868</v>
      </c>
      <c r="G938" s="1">
        <v>289606320</v>
      </c>
      <c r="H938" s="3">
        <v>43875</v>
      </c>
      <c r="I938" s="11">
        <f>NETWORKDAYS.INTL(E938,H938,11,'Holiday list'!$C$2:$C$76)</f>
        <v>15</v>
      </c>
      <c r="J938" s="1">
        <v>9801</v>
      </c>
      <c r="K938" s="1">
        <v>668.27</v>
      </c>
      <c r="L938" s="1">
        <v>502.54</v>
      </c>
      <c r="M938" s="1">
        <f t="shared" si="45"/>
        <v>6549714.2699999996</v>
      </c>
      <c r="N938" s="1">
        <f t="shared" si="46"/>
        <v>4925394.54</v>
      </c>
      <c r="O938" s="1">
        <f t="shared" si="47"/>
        <v>1624319.7299999995</v>
      </c>
    </row>
    <row r="939" spans="1:15" ht="36" x14ac:dyDescent="0.55000000000000004">
      <c r="A939" s="1" t="s">
        <v>29</v>
      </c>
      <c r="B939" s="1" t="s">
        <v>26</v>
      </c>
      <c r="C939" s="1" t="s">
        <v>20</v>
      </c>
      <c r="D939" s="1" t="s">
        <v>6</v>
      </c>
      <c r="E939" s="3">
        <v>43931</v>
      </c>
      <c r="F939" s="3">
        <f>WORKDAY.INTL(E939,10,11,'Holiday list'!$C$2:$C$76)</f>
        <v>43945</v>
      </c>
      <c r="G939" s="1">
        <v>811546599</v>
      </c>
      <c r="H939" s="3">
        <v>43959</v>
      </c>
      <c r="I939" s="11">
        <f>NETWORKDAYS.INTL(E939,H939,11,'Holiday list'!$C$2:$C$76)</f>
        <v>20</v>
      </c>
      <c r="J939" s="1">
        <v>3528</v>
      </c>
      <c r="K939" s="1">
        <v>205.7</v>
      </c>
      <c r="L939" s="1">
        <v>117.11</v>
      </c>
      <c r="M939" s="1">
        <f t="shared" si="45"/>
        <v>725709.6</v>
      </c>
      <c r="N939" s="1">
        <f t="shared" si="46"/>
        <v>413164.08</v>
      </c>
      <c r="O939" s="1">
        <f t="shared" si="47"/>
        <v>312545.51999999996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247C-0326-4150-997F-8DAA5B3E7214}">
  <dimension ref="A1:J31"/>
  <sheetViews>
    <sheetView tabSelected="1" topLeftCell="D1" workbookViewId="0">
      <selection activeCell="J1" sqref="J1:J1048576"/>
    </sheetView>
  </sheetViews>
  <sheetFormatPr defaultRowHeight="15" x14ac:dyDescent="0.25"/>
  <cols>
    <col min="1" max="1" width="32.85546875" bestFit="1" customWidth="1"/>
    <col min="2" max="2" width="44.5703125" bestFit="1" customWidth="1"/>
    <col min="3" max="3" width="17.28515625" bestFit="1" customWidth="1"/>
    <col min="4" max="4" width="6.28515625" bestFit="1" customWidth="1"/>
    <col min="5" max="5" width="9.28515625" bestFit="1" customWidth="1"/>
    <col min="6" max="6" width="17.5703125" bestFit="1" customWidth="1"/>
    <col min="7" max="7" width="13.140625" bestFit="1" customWidth="1"/>
    <col min="8" max="8" width="16.7109375" bestFit="1" customWidth="1"/>
    <col min="9" max="9" width="37" customWidth="1"/>
    <col min="10" max="10" width="25" style="18" bestFit="1" customWidth="1"/>
  </cols>
  <sheetData>
    <row r="1" spans="1:10" ht="31.5" x14ac:dyDescent="0.5">
      <c r="B1" s="17" t="s">
        <v>177</v>
      </c>
      <c r="C1" s="17"/>
      <c r="D1" s="17"/>
      <c r="J1" s="18" t="s">
        <v>182</v>
      </c>
    </row>
    <row r="4" spans="1:10" ht="23.25" x14ac:dyDescent="0.35">
      <c r="A4" s="14" t="s">
        <v>116</v>
      </c>
      <c r="B4" s="14" t="s">
        <v>117</v>
      </c>
      <c r="C4" s="14" t="s">
        <v>118</v>
      </c>
      <c r="D4" s="14" t="s">
        <v>119</v>
      </c>
      <c r="E4" s="14" t="s">
        <v>3</v>
      </c>
      <c r="F4" s="14" t="s">
        <v>2</v>
      </c>
      <c r="G4" s="14" t="s">
        <v>16</v>
      </c>
      <c r="H4" s="14" t="s">
        <v>120</v>
      </c>
      <c r="I4" s="14" t="s">
        <v>178</v>
      </c>
    </row>
    <row r="5" spans="1:10" ht="23.25" x14ac:dyDescent="0.35">
      <c r="A5" s="14" t="s">
        <v>121</v>
      </c>
      <c r="B5" s="14" t="s">
        <v>122</v>
      </c>
      <c r="C5" s="14" t="s">
        <v>123</v>
      </c>
      <c r="D5" s="14">
        <v>32</v>
      </c>
      <c r="E5" s="14" t="s">
        <v>124</v>
      </c>
      <c r="F5" s="14" t="s">
        <v>125</v>
      </c>
      <c r="G5" s="14">
        <v>23456</v>
      </c>
      <c r="H5" s="15">
        <v>41229</v>
      </c>
      <c r="I5" s="16"/>
      <c r="J5" s="18">
        <f ca="1">TODAY()-H5</f>
        <v>4318</v>
      </c>
    </row>
    <row r="6" spans="1:10" ht="23.25" x14ac:dyDescent="0.35">
      <c r="A6" s="14" t="s">
        <v>126</v>
      </c>
      <c r="B6" s="14" t="s">
        <v>127</v>
      </c>
      <c r="C6" s="14" t="s">
        <v>128</v>
      </c>
      <c r="D6" s="14">
        <v>45</v>
      </c>
      <c r="E6" s="14" t="s">
        <v>129</v>
      </c>
      <c r="F6" s="14" t="s">
        <v>130</v>
      </c>
      <c r="G6" s="14">
        <v>123456</v>
      </c>
      <c r="H6" s="15">
        <v>42186</v>
      </c>
      <c r="I6" s="16"/>
      <c r="J6" s="18">
        <f t="shared" ref="J6:J31" ca="1" si="0">TODAY()-H6</f>
        <v>3361</v>
      </c>
    </row>
    <row r="7" spans="1:10" ht="23.25" x14ac:dyDescent="0.35">
      <c r="A7" s="14" t="s">
        <v>131</v>
      </c>
      <c r="B7" s="14" t="s">
        <v>132</v>
      </c>
      <c r="C7" s="14" t="s">
        <v>123</v>
      </c>
      <c r="D7" s="14">
        <v>100</v>
      </c>
      <c r="E7" s="14" t="s">
        <v>124</v>
      </c>
      <c r="F7" s="14" t="s">
        <v>133</v>
      </c>
      <c r="G7" s="14">
        <v>12345</v>
      </c>
      <c r="H7" s="15">
        <v>41765</v>
      </c>
      <c r="I7" s="16"/>
      <c r="J7" s="18">
        <f t="shared" ca="1" si="0"/>
        <v>3782</v>
      </c>
    </row>
    <row r="8" spans="1:10" ht="23.25" x14ac:dyDescent="0.35">
      <c r="A8" s="14" t="s">
        <v>134</v>
      </c>
      <c r="B8" s="14" t="s">
        <v>135</v>
      </c>
      <c r="C8" s="14" t="s">
        <v>136</v>
      </c>
      <c r="D8" s="14">
        <v>60</v>
      </c>
      <c r="E8" s="14" t="s">
        <v>129</v>
      </c>
      <c r="F8" s="14" t="s">
        <v>137</v>
      </c>
      <c r="G8" s="14">
        <v>120000</v>
      </c>
      <c r="H8" s="15">
        <v>40850</v>
      </c>
      <c r="I8" s="16"/>
      <c r="J8" s="18">
        <f t="shared" ca="1" si="0"/>
        <v>4697</v>
      </c>
    </row>
    <row r="9" spans="1:10" ht="23.25" x14ac:dyDescent="0.35">
      <c r="A9" s="14" t="s">
        <v>138</v>
      </c>
      <c r="B9" s="14" t="s">
        <v>139</v>
      </c>
      <c r="C9" s="14" t="s">
        <v>140</v>
      </c>
      <c r="D9" s="14">
        <v>52</v>
      </c>
      <c r="E9" s="14" t="s">
        <v>129</v>
      </c>
      <c r="F9" s="14" t="s">
        <v>130</v>
      </c>
      <c r="G9" s="14">
        <v>45678</v>
      </c>
      <c r="H9" s="15">
        <v>40271</v>
      </c>
      <c r="I9" s="16"/>
      <c r="J9" s="18">
        <f t="shared" ca="1" si="0"/>
        <v>5276</v>
      </c>
    </row>
    <row r="10" spans="1:10" ht="23.25" x14ac:dyDescent="0.35">
      <c r="A10" s="14" t="s">
        <v>141</v>
      </c>
      <c r="B10" s="14" t="s">
        <v>142</v>
      </c>
      <c r="C10" s="14" t="s">
        <v>143</v>
      </c>
      <c r="D10" s="14">
        <v>34</v>
      </c>
      <c r="E10" s="14" t="s">
        <v>129</v>
      </c>
      <c r="F10" s="14" t="s">
        <v>137</v>
      </c>
      <c r="G10" s="14">
        <v>23000</v>
      </c>
      <c r="H10" s="15">
        <v>40392</v>
      </c>
      <c r="I10" s="16"/>
      <c r="J10" s="18">
        <f t="shared" ca="1" si="0"/>
        <v>5155</v>
      </c>
    </row>
    <row r="11" spans="1:10" ht="23.25" x14ac:dyDescent="0.35">
      <c r="A11" s="14" t="s">
        <v>144</v>
      </c>
      <c r="B11" s="14" t="s">
        <v>145</v>
      </c>
      <c r="C11" s="14" t="s">
        <v>143</v>
      </c>
      <c r="D11" s="14">
        <v>34</v>
      </c>
      <c r="E11" s="14" t="s">
        <v>146</v>
      </c>
      <c r="F11" s="14" t="s">
        <v>147</v>
      </c>
      <c r="G11" s="14">
        <v>12000</v>
      </c>
      <c r="H11" s="15">
        <v>41236</v>
      </c>
      <c r="I11" s="16"/>
      <c r="J11" s="18">
        <f t="shared" ca="1" si="0"/>
        <v>4311</v>
      </c>
    </row>
    <row r="12" spans="1:10" ht="23.25" x14ac:dyDescent="0.35">
      <c r="A12" s="14" t="s">
        <v>148</v>
      </c>
      <c r="B12" s="14" t="s">
        <v>149</v>
      </c>
      <c r="C12" s="14" t="s">
        <v>136</v>
      </c>
      <c r="D12" s="14">
        <v>34</v>
      </c>
      <c r="E12" s="14" t="s">
        <v>150</v>
      </c>
      <c r="F12" s="14" t="s">
        <v>151</v>
      </c>
      <c r="G12" s="14">
        <v>12345</v>
      </c>
      <c r="H12" s="15">
        <v>40038</v>
      </c>
      <c r="I12" s="16"/>
      <c r="J12" s="18">
        <f t="shared" ca="1" si="0"/>
        <v>5509</v>
      </c>
    </row>
    <row r="13" spans="1:10" ht="23.25" x14ac:dyDescent="0.35">
      <c r="A13" s="14" t="s">
        <v>152</v>
      </c>
      <c r="B13" s="14" t="s">
        <v>153</v>
      </c>
      <c r="C13" s="14" t="s">
        <v>154</v>
      </c>
      <c r="D13" s="14">
        <v>20</v>
      </c>
      <c r="E13" s="14" t="s">
        <v>129</v>
      </c>
      <c r="F13" s="14" t="s">
        <v>137</v>
      </c>
      <c r="G13" s="14">
        <v>45000</v>
      </c>
      <c r="H13" s="15">
        <v>41040</v>
      </c>
      <c r="I13" s="16"/>
      <c r="J13" s="18">
        <f t="shared" ca="1" si="0"/>
        <v>4507</v>
      </c>
    </row>
    <row r="14" spans="1:10" ht="23.25" x14ac:dyDescent="0.35">
      <c r="A14" s="14" t="s">
        <v>155</v>
      </c>
      <c r="B14" s="14" t="s">
        <v>156</v>
      </c>
      <c r="C14" s="14" t="s">
        <v>154</v>
      </c>
      <c r="D14" s="14">
        <v>35</v>
      </c>
      <c r="E14" s="14" t="s">
        <v>124</v>
      </c>
      <c r="F14" s="14" t="s">
        <v>157</v>
      </c>
      <c r="G14" s="14">
        <v>45000</v>
      </c>
      <c r="H14" s="15">
        <v>41214</v>
      </c>
      <c r="I14" s="16"/>
      <c r="J14" s="18">
        <f t="shared" ca="1" si="0"/>
        <v>4333</v>
      </c>
    </row>
    <row r="15" spans="1:10" ht="23.25" x14ac:dyDescent="0.35">
      <c r="A15" s="14" t="s">
        <v>158</v>
      </c>
      <c r="B15" s="14" t="s">
        <v>159</v>
      </c>
      <c r="C15" s="14" t="s">
        <v>154</v>
      </c>
      <c r="D15" s="14">
        <v>42</v>
      </c>
      <c r="E15" s="14" t="s">
        <v>129</v>
      </c>
      <c r="F15" s="14" t="s">
        <v>137</v>
      </c>
      <c r="G15" s="14">
        <v>45000</v>
      </c>
      <c r="H15" s="15">
        <v>40278</v>
      </c>
      <c r="I15" s="16"/>
      <c r="J15" s="18">
        <f t="shared" ca="1" si="0"/>
        <v>5269</v>
      </c>
    </row>
    <row r="16" spans="1:10" ht="23.25" x14ac:dyDescent="0.35">
      <c r="A16" s="14" t="s">
        <v>160</v>
      </c>
      <c r="B16" s="14" t="s">
        <v>142</v>
      </c>
      <c r="C16" s="14" t="s">
        <v>143</v>
      </c>
      <c r="D16" s="14">
        <v>27</v>
      </c>
      <c r="E16" s="14" t="s">
        <v>129</v>
      </c>
      <c r="F16" s="14" t="s">
        <v>137</v>
      </c>
      <c r="G16" s="14">
        <v>23000</v>
      </c>
      <c r="H16" s="15">
        <v>40392</v>
      </c>
      <c r="I16" s="16"/>
      <c r="J16" s="18">
        <f t="shared" ca="1" si="0"/>
        <v>5155</v>
      </c>
    </row>
    <row r="17" spans="1:10" ht="23.25" x14ac:dyDescent="0.35">
      <c r="A17" s="14" t="s">
        <v>161</v>
      </c>
      <c r="B17" s="14" t="s">
        <v>162</v>
      </c>
      <c r="C17" s="14" t="s">
        <v>154</v>
      </c>
      <c r="D17" s="14">
        <v>42</v>
      </c>
      <c r="E17" s="14" t="s">
        <v>124</v>
      </c>
      <c r="F17" s="14" t="s">
        <v>133</v>
      </c>
      <c r="G17" s="14">
        <v>45000</v>
      </c>
      <c r="H17" s="15">
        <v>40437</v>
      </c>
      <c r="I17" s="16"/>
      <c r="J17" s="18">
        <f t="shared" ca="1" si="0"/>
        <v>5110</v>
      </c>
    </row>
    <row r="18" spans="1:10" ht="23.25" x14ac:dyDescent="0.35">
      <c r="A18" s="14" t="s">
        <v>163</v>
      </c>
      <c r="B18" s="14" t="s">
        <v>164</v>
      </c>
      <c r="C18" s="14" t="s">
        <v>123</v>
      </c>
      <c r="D18" s="14">
        <v>34</v>
      </c>
      <c r="E18" s="14" t="s">
        <v>129</v>
      </c>
      <c r="F18" s="14" t="s">
        <v>130</v>
      </c>
      <c r="G18" s="14">
        <v>45000</v>
      </c>
      <c r="H18" s="15">
        <v>40038</v>
      </c>
      <c r="I18" s="16"/>
      <c r="J18" s="18">
        <f t="shared" ca="1" si="0"/>
        <v>5509</v>
      </c>
    </row>
    <row r="19" spans="1:10" ht="23.25" x14ac:dyDescent="0.35">
      <c r="A19" s="14" t="s">
        <v>165</v>
      </c>
      <c r="B19" s="14" t="s">
        <v>122</v>
      </c>
      <c r="C19" s="14" t="s">
        <v>123</v>
      </c>
      <c r="D19" s="14">
        <v>33</v>
      </c>
      <c r="E19" s="14" t="s">
        <v>124</v>
      </c>
      <c r="F19" s="14" t="s">
        <v>125</v>
      </c>
      <c r="G19" s="14">
        <v>45000</v>
      </c>
      <c r="H19" s="15">
        <v>41593</v>
      </c>
      <c r="I19" s="16"/>
      <c r="J19" s="18">
        <f t="shared" ca="1" si="0"/>
        <v>3954</v>
      </c>
    </row>
    <row r="20" spans="1:10" ht="23.25" x14ac:dyDescent="0.35">
      <c r="A20" s="14" t="s">
        <v>166</v>
      </c>
      <c r="B20" s="14" t="s">
        <v>127</v>
      </c>
      <c r="C20" s="14" t="s">
        <v>143</v>
      </c>
      <c r="D20" s="14">
        <v>23</v>
      </c>
      <c r="E20" s="14" t="s">
        <v>129</v>
      </c>
      <c r="F20" s="14" t="s">
        <v>130</v>
      </c>
      <c r="G20" s="14">
        <v>45000</v>
      </c>
      <c r="H20" s="15">
        <v>40300</v>
      </c>
      <c r="I20" s="16"/>
      <c r="J20" s="18">
        <f t="shared" ca="1" si="0"/>
        <v>5247</v>
      </c>
    </row>
    <row r="21" spans="1:10" ht="23.25" x14ac:dyDescent="0.35">
      <c r="A21" s="14" t="s">
        <v>167</v>
      </c>
      <c r="B21" s="14" t="s">
        <v>132</v>
      </c>
      <c r="C21" s="14" t="s">
        <v>123</v>
      </c>
      <c r="D21" s="14">
        <v>45</v>
      </c>
      <c r="E21" s="14" t="s">
        <v>124</v>
      </c>
      <c r="F21" s="14" t="s">
        <v>133</v>
      </c>
      <c r="G21" s="14">
        <v>45000</v>
      </c>
      <c r="H21" s="15">
        <v>41765</v>
      </c>
      <c r="I21" s="16"/>
      <c r="J21" s="18">
        <f t="shared" ca="1" si="0"/>
        <v>3782</v>
      </c>
    </row>
    <row r="22" spans="1:10" ht="23.25" x14ac:dyDescent="0.35">
      <c r="A22" s="14" t="s">
        <v>165</v>
      </c>
      <c r="B22" s="14" t="s">
        <v>135</v>
      </c>
      <c r="C22" s="14" t="s">
        <v>136</v>
      </c>
      <c r="D22" s="14">
        <v>51</v>
      </c>
      <c r="E22" s="14" t="s">
        <v>129</v>
      </c>
      <c r="F22" s="14" t="s">
        <v>147</v>
      </c>
      <c r="G22" s="14">
        <v>56000</v>
      </c>
      <c r="H22" s="15">
        <v>40850</v>
      </c>
      <c r="I22" s="16"/>
      <c r="J22" s="18">
        <f t="shared" ca="1" si="0"/>
        <v>4697</v>
      </c>
    </row>
    <row r="23" spans="1:10" ht="23.25" x14ac:dyDescent="0.35">
      <c r="A23" s="14" t="s">
        <v>168</v>
      </c>
      <c r="B23" s="14" t="s">
        <v>139</v>
      </c>
      <c r="C23" s="14" t="s">
        <v>140</v>
      </c>
      <c r="D23" s="14">
        <v>51</v>
      </c>
      <c r="E23" s="14" t="s">
        <v>129</v>
      </c>
      <c r="F23" s="14" t="s">
        <v>130</v>
      </c>
      <c r="G23" s="14">
        <v>120000</v>
      </c>
      <c r="H23" s="15">
        <v>40271</v>
      </c>
      <c r="I23" s="16"/>
      <c r="J23" s="18">
        <f t="shared" ca="1" si="0"/>
        <v>5276</v>
      </c>
    </row>
    <row r="24" spans="1:10" ht="23.25" x14ac:dyDescent="0.35">
      <c r="A24" s="14" t="s">
        <v>160</v>
      </c>
      <c r="B24" s="14" t="s">
        <v>142</v>
      </c>
      <c r="C24" s="14" t="s">
        <v>143</v>
      </c>
      <c r="D24" s="14">
        <v>27</v>
      </c>
      <c r="E24" s="14" t="s">
        <v>129</v>
      </c>
      <c r="F24" s="14" t="s">
        <v>137</v>
      </c>
      <c r="G24" s="14">
        <v>23456</v>
      </c>
      <c r="H24" s="15">
        <v>40392</v>
      </c>
      <c r="I24" s="16"/>
      <c r="J24" s="18">
        <f t="shared" ca="1" si="0"/>
        <v>5155</v>
      </c>
    </row>
    <row r="25" spans="1:10" ht="23.25" x14ac:dyDescent="0.35">
      <c r="A25" s="14" t="s">
        <v>169</v>
      </c>
      <c r="B25" s="14" t="s">
        <v>145</v>
      </c>
      <c r="C25" s="14" t="s">
        <v>143</v>
      </c>
      <c r="D25" s="14">
        <v>51</v>
      </c>
      <c r="E25" s="14" t="s">
        <v>146</v>
      </c>
      <c r="F25" s="14" t="s">
        <v>147</v>
      </c>
      <c r="G25" s="14">
        <v>120000</v>
      </c>
      <c r="H25" s="15">
        <v>41236</v>
      </c>
      <c r="I25" s="16"/>
      <c r="J25" s="18">
        <f t="shared" ca="1" si="0"/>
        <v>4311</v>
      </c>
    </row>
    <row r="26" spans="1:10" ht="23.25" x14ac:dyDescent="0.35">
      <c r="A26" s="14" t="s">
        <v>170</v>
      </c>
      <c r="B26" s="14" t="s">
        <v>149</v>
      </c>
      <c r="C26" s="14" t="s">
        <v>136</v>
      </c>
      <c r="D26" s="14">
        <v>34</v>
      </c>
      <c r="E26" s="14" t="s">
        <v>150</v>
      </c>
      <c r="F26" s="14" t="s">
        <v>171</v>
      </c>
      <c r="G26" s="14">
        <v>100000</v>
      </c>
      <c r="H26" s="15">
        <v>41499</v>
      </c>
      <c r="I26" s="16"/>
      <c r="J26" s="18">
        <f t="shared" ca="1" si="0"/>
        <v>4048</v>
      </c>
    </row>
    <row r="27" spans="1:10" ht="23.25" x14ac:dyDescent="0.35">
      <c r="A27" s="14" t="s">
        <v>172</v>
      </c>
      <c r="B27" s="14" t="s">
        <v>153</v>
      </c>
      <c r="C27" s="14" t="s">
        <v>154</v>
      </c>
      <c r="D27" s="14">
        <v>20</v>
      </c>
      <c r="E27" s="14" t="s">
        <v>129</v>
      </c>
      <c r="F27" s="14" t="s">
        <v>137</v>
      </c>
      <c r="G27" s="14">
        <v>45000</v>
      </c>
      <c r="H27" s="15">
        <v>41405</v>
      </c>
      <c r="I27" s="16"/>
      <c r="J27" s="18">
        <f t="shared" ca="1" si="0"/>
        <v>4142</v>
      </c>
    </row>
    <row r="28" spans="1:10" ht="23.25" x14ac:dyDescent="0.35">
      <c r="A28" s="14" t="s">
        <v>173</v>
      </c>
      <c r="B28" s="14" t="s">
        <v>156</v>
      </c>
      <c r="C28" s="14" t="s">
        <v>154</v>
      </c>
      <c r="D28" s="14">
        <v>35</v>
      </c>
      <c r="E28" s="14" t="s">
        <v>124</v>
      </c>
      <c r="F28" s="14" t="s">
        <v>157</v>
      </c>
      <c r="G28" s="14">
        <v>91356</v>
      </c>
      <c r="H28" s="15">
        <v>41214</v>
      </c>
      <c r="I28" s="16"/>
      <c r="J28" s="18">
        <f t="shared" ca="1" si="0"/>
        <v>4333</v>
      </c>
    </row>
    <row r="29" spans="1:10" ht="23.25" x14ac:dyDescent="0.35">
      <c r="A29" s="14" t="s">
        <v>174</v>
      </c>
      <c r="B29" s="14" t="s">
        <v>159</v>
      </c>
      <c r="C29" s="14" t="s">
        <v>154</v>
      </c>
      <c r="D29" s="14">
        <v>42</v>
      </c>
      <c r="E29" s="14" t="s">
        <v>129</v>
      </c>
      <c r="F29" s="14" t="s">
        <v>137</v>
      </c>
      <c r="G29" s="14">
        <v>23456</v>
      </c>
      <c r="H29" s="15">
        <v>40278</v>
      </c>
      <c r="I29" s="16"/>
      <c r="J29" s="18">
        <f t="shared" ca="1" si="0"/>
        <v>5269</v>
      </c>
    </row>
    <row r="30" spans="1:10" ht="23.25" x14ac:dyDescent="0.35">
      <c r="A30" s="14" t="s">
        <v>175</v>
      </c>
      <c r="B30" s="14" t="s">
        <v>162</v>
      </c>
      <c r="C30" s="14" t="s">
        <v>154</v>
      </c>
      <c r="D30" s="14">
        <v>42</v>
      </c>
      <c r="E30" s="14" t="s">
        <v>124</v>
      </c>
      <c r="F30" s="14" t="s">
        <v>133</v>
      </c>
      <c r="G30" s="14">
        <v>97000</v>
      </c>
      <c r="H30" s="15">
        <v>40437</v>
      </c>
      <c r="I30" s="16"/>
      <c r="J30" s="18">
        <f t="shared" ca="1" si="0"/>
        <v>5110</v>
      </c>
    </row>
    <row r="31" spans="1:10" ht="23.25" x14ac:dyDescent="0.35">
      <c r="A31" s="14" t="s">
        <v>176</v>
      </c>
      <c r="B31" s="14" t="s">
        <v>164</v>
      </c>
      <c r="C31" s="14" t="s">
        <v>123</v>
      </c>
      <c r="D31" s="14">
        <v>34</v>
      </c>
      <c r="E31" s="14" t="s">
        <v>129</v>
      </c>
      <c r="F31" s="14" t="s">
        <v>130</v>
      </c>
      <c r="G31" s="14">
        <v>67000</v>
      </c>
      <c r="H31" s="15">
        <v>40038</v>
      </c>
      <c r="I31" s="16"/>
      <c r="J31" s="18">
        <f t="shared" ca="1" si="0"/>
        <v>5509</v>
      </c>
    </row>
  </sheetData>
  <mergeCells count="1">
    <mergeCell ref="B1:D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0A85-7E5D-4596-8E3B-08A3F5ABD11B}">
  <dimension ref="B1:C76"/>
  <sheetViews>
    <sheetView topLeftCell="A62" workbookViewId="0">
      <selection activeCell="B5" sqref="B5"/>
    </sheetView>
  </sheetViews>
  <sheetFormatPr defaultRowHeight="15" x14ac:dyDescent="0.25"/>
  <cols>
    <col min="2" max="2" width="54.140625" bestFit="1" customWidth="1"/>
    <col min="3" max="3" width="15.5703125" style="9" bestFit="1" customWidth="1"/>
  </cols>
  <sheetData>
    <row r="1" spans="2:3" ht="21" x14ac:dyDescent="0.35">
      <c r="B1" s="2" t="s">
        <v>114</v>
      </c>
      <c r="C1" s="7" t="s">
        <v>39</v>
      </c>
    </row>
    <row r="2" spans="2:3" ht="21" x14ac:dyDescent="0.35">
      <c r="B2" s="6" t="s">
        <v>40</v>
      </c>
      <c r="C2" s="8">
        <v>43831</v>
      </c>
    </row>
    <row r="3" spans="2:3" ht="21" x14ac:dyDescent="0.35">
      <c r="B3" s="6" t="s">
        <v>41</v>
      </c>
      <c r="C3" s="8">
        <v>43832</v>
      </c>
    </row>
    <row r="4" spans="2:3" ht="21" x14ac:dyDescent="0.35">
      <c r="B4" s="6" t="s">
        <v>42</v>
      </c>
      <c r="C4" s="8">
        <v>43844</v>
      </c>
    </row>
    <row r="5" spans="2:3" ht="21" x14ac:dyDescent="0.35">
      <c r="B5" s="6" t="s">
        <v>43</v>
      </c>
      <c r="C5" s="8">
        <v>43845</v>
      </c>
    </row>
    <row r="6" spans="2:3" ht="21" x14ac:dyDescent="0.35">
      <c r="B6" s="6" t="s">
        <v>44</v>
      </c>
      <c r="C6" s="8">
        <v>43845</v>
      </c>
    </row>
    <row r="7" spans="2:3" ht="21" x14ac:dyDescent="0.35">
      <c r="B7" s="6" t="s">
        <v>45</v>
      </c>
      <c r="C7" s="8">
        <v>43855</v>
      </c>
    </row>
    <row r="8" spans="2:3" ht="21" x14ac:dyDescent="0.35">
      <c r="B8" s="6" t="s">
        <v>46</v>
      </c>
      <c r="C8" s="8">
        <v>43856</v>
      </c>
    </row>
    <row r="9" spans="2:3" ht="21" x14ac:dyDescent="0.35">
      <c r="B9" s="6" t="s">
        <v>47</v>
      </c>
      <c r="C9" s="8">
        <v>43859</v>
      </c>
    </row>
    <row r="10" spans="2:3" ht="21" x14ac:dyDescent="0.35">
      <c r="B10" s="6" t="s">
        <v>48</v>
      </c>
      <c r="C10" s="8">
        <v>43870</v>
      </c>
    </row>
    <row r="11" spans="2:3" ht="21" x14ac:dyDescent="0.35">
      <c r="B11" s="6" t="s">
        <v>49</v>
      </c>
      <c r="C11" s="8">
        <v>43875</v>
      </c>
    </row>
    <row r="12" spans="2:3" ht="21" x14ac:dyDescent="0.35">
      <c r="B12" s="6" t="s">
        <v>50</v>
      </c>
      <c r="C12" s="8">
        <v>43879</v>
      </c>
    </row>
    <row r="13" spans="2:3" ht="21" x14ac:dyDescent="0.35">
      <c r="B13" s="6" t="s">
        <v>51</v>
      </c>
      <c r="C13" s="8">
        <v>43880</v>
      </c>
    </row>
    <row r="14" spans="2:3" ht="21" x14ac:dyDescent="0.35">
      <c r="B14" s="6" t="s">
        <v>52</v>
      </c>
      <c r="C14" s="8">
        <v>43882</v>
      </c>
    </row>
    <row r="15" spans="2:3" ht="21" x14ac:dyDescent="0.35">
      <c r="B15" s="6" t="s">
        <v>53</v>
      </c>
      <c r="C15" s="8">
        <v>43899</v>
      </c>
    </row>
    <row r="16" spans="2:3" ht="21" x14ac:dyDescent="0.35">
      <c r="B16" s="6" t="s">
        <v>54</v>
      </c>
      <c r="C16" s="8">
        <v>43899</v>
      </c>
    </row>
    <row r="17" spans="2:3" ht="21" x14ac:dyDescent="0.35">
      <c r="B17" s="6" t="s">
        <v>55</v>
      </c>
      <c r="C17" s="8">
        <v>43900</v>
      </c>
    </row>
    <row r="18" spans="2:3" ht="21" x14ac:dyDescent="0.35">
      <c r="B18" s="6" t="s">
        <v>56</v>
      </c>
      <c r="C18" s="8">
        <v>43910</v>
      </c>
    </row>
    <row r="19" spans="2:3" ht="21" x14ac:dyDescent="0.35">
      <c r="B19" s="6" t="s">
        <v>57</v>
      </c>
      <c r="C19" s="8">
        <v>43915</v>
      </c>
    </row>
    <row r="20" spans="2:3" ht="21" x14ac:dyDescent="0.35">
      <c r="B20" s="6" t="s">
        <v>58</v>
      </c>
      <c r="C20" s="8">
        <v>43915</v>
      </c>
    </row>
    <row r="21" spans="2:3" ht="21" x14ac:dyDescent="0.35">
      <c r="B21" s="6" t="s">
        <v>59</v>
      </c>
      <c r="C21" s="8">
        <v>43915</v>
      </c>
    </row>
    <row r="22" spans="2:3" ht="21" x14ac:dyDescent="0.35">
      <c r="B22" s="6" t="s">
        <v>60</v>
      </c>
      <c r="C22" s="8">
        <v>43923</v>
      </c>
    </row>
    <row r="23" spans="2:3" ht="21" x14ac:dyDescent="0.35">
      <c r="B23" s="6" t="s">
        <v>61</v>
      </c>
      <c r="C23" s="8">
        <v>43927</v>
      </c>
    </row>
    <row r="24" spans="2:3" ht="21" x14ac:dyDescent="0.35">
      <c r="B24" s="6" t="s">
        <v>62</v>
      </c>
      <c r="C24" s="8">
        <v>43930</v>
      </c>
    </row>
    <row r="25" spans="2:3" ht="21" x14ac:dyDescent="0.35">
      <c r="B25" s="6" t="s">
        <v>63</v>
      </c>
      <c r="C25" s="8">
        <v>43930</v>
      </c>
    </row>
    <row r="26" spans="2:3" ht="21" x14ac:dyDescent="0.35">
      <c r="B26" s="6" t="s">
        <v>64</v>
      </c>
      <c r="C26" s="8">
        <v>43931</v>
      </c>
    </row>
    <row r="27" spans="2:3" ht="21" x14ac:dyDescent="0.35">
      <c r="B27" s="6" t="s">
        <v>65</v>
      </c>
      <c r="C27" s="8">
        <v>43933</v>
      </c>
    </row>
    <row r="28" spans="2:3" ht="21" x14ac:dyDescent="0.35">
      <c r="B28" s="6" t="s">
        <v>66</v>
      </c>
      <c r="C28" s="8">
        <v>43934</v>
      </c>
    </row>
    <row r="29" spans="2:3" ht="21" x14ac:dyDescent="0.35">
      <c r="B29" s="6" t="s">
        <v>67</v>
      </c>
      <c r="C29" s="8">
        <v>43935</v>
      </c>
    </row>
    <row r="30" spans="2:3" ht="21" x14ac:dyDescent="0.35">
      <c r="B30" s="6" t="s">
        <v>68</v>
      </c>
      <c r="C30" s="8">
        <v>43935</v>
      </c>
    </row>
    <row r="31" spans="2:3" ht="21" x14ac:dyDescent="0.35">
      <c r="B31" s="6" t="s">
        <v>69</v>
      </c>
      <c r="C31" s="8">
        <v>43952</v>
      </c>
    </row>
    <row r="32" spans="2:3" ht="21" x14ac:dyDescent="0.35">
      <c r="B32" s="6" t="s">
        <v>70</v>
      </c>
      <c r="C32" s="8">
        <v>43958</v>
      </c>
    </row>
    <row r="33" spans="2:3" ht="21" x14ac:dyDescent="0.35">
      <c r="B33" s="6" t="s">
        <v>71</v>
      </c>
      <c r="C33" s="8">
        <v>43958</v>
      </c>
    </row>
    <row r="34" spans="2:3" ht="21" x14ac:dyDescent="0.35">
      <c r="B34" s="6" t="s">
        <v>72</v>
      </c>
      <c r="C34" s="8">
        <v>43961</v>
      </c>
    </row>
    <row r="35" spans="2:3" ht="21" x14ac:dyDescent="0.35">
      <c r="B35" s="6" t="s">
        <v>73</v>
      </c>
      <c r="C35" s="8">
        <v>43973</v>
      </c>
    </row>
    <row r="36" spans="2:3" ht="21" x14ac:dyDescent="0.35">
      <c r="B36" s="6" t="s">
        <v>74</v>
      </c>
      <c r="C36" s="8">
        <v>43976</v>
      </c>
    </row>
    <row r="37" spans="2:3" ht="21" x14ac:dyDescent="0.35">
      <c r="B37" s="6" t="s">
        <v>74</v>
      </c>
      <c r="C37" s="8">
        <v>43976</v>
      </c>
    </row>
    <row r="38" spans="2:3" ht="21" x14ac:dyDescent="0.35">
      <c r="B38" s="6" t="s">
        <v>75</v>
      </c>
      <c r="C38" s="8">
        <v>44003</v>
      </c>
    </row>
    <row r="39" spans="2:3" ht="21" x14ac:dyDescent="0.35">
      <c r="B39" s="6" t="s">
        <v>76</v>
      </c>
      <c r="C39" s="8">
        <v>44003</v>
      </c>
    </row>
    <row r="40" spans="2:3" ht="21" x14ac:dyDescent="0.35">
      <c r="B40" s="6" t="s">
        <v>77</v>
      </c>
      <c r="C40" s="8">
        <v>44005</v>
      </c>
    </row>
    <row r="41" spans="2:3" ht="21" x14ac:dyDescent="0.35">
      <c r="B41" s="6" t="s">
        <v>78</v>
      </c>
      <c r="C41" s="8">
        <v>44017</v>
      </c>
    </row>
    <row r="42" spans="2:3" ht="21" x14ac:dyDescent="0.35">
      <c r="B42" s="6" t="s">
        <v>79</v>
      </c>
      <c r="C42" s="8">
        <v>44044</v>
      </c>
    </row>
    <row r="43" spans="2:3" ht="21" x14ac:dyDescent="0.35">
      <c r="B43" s="6" t="s">
        <v>80</v>
      </c>
      <c r="C43" s="8">
        <v>44045</v>
      </c>
    </row>
    <row r="44" spans="2:3" ht="21" x14ac:dyDescent="0.35">
      <c r="B44" s="6" t="s">
        <v>81</v>
      </c>
      <c r="C44" s="8">
        <v>44046</v>
      </c>
    </row>
    <row r="45" spans="2:3" ht="21" x14ac:dyDescent="0.35">
      <c r="B45" s="6" t="s">
        <v>82</v>
      </c>
      <c r="C45" s="8">
        <v>44054</v>
      </c>
    </row>
    <row r="46" spans="2:3" ht="21" x14ac:dyDescent="0.35">
      <c r="B46" s="6" t="s">
        <v>83</v>
      </c>
      <c r="C46" s="8">
        <v>44055</v>
      </c>
    </row>
    <row r="47" spans="2:3" ht="21" x14ac:dyDescent="0.35">
      <c r="B47" s="6" t="s">
        <v>84</v>
      </c>
      <c r="C47" s="8">
        <v>44058</v>
      </c>
    </row>
    <row r="48" spans="2:3" ht="21" x14ac:dyDescent="0.35">
      <c r="B48" s="6" t="s">
        <v>85</v>
      </c>
      <c r="C48" s="8">
        <v>44059</v>
      </c>
    </row>
    <row r="49" spans="2:3" ht="21" x14ac:dyDescent="0.35">
      <c r="B49" s="6" t="s">
        <v>86</v>
      </c>
      <c r="C49" s="8">
        <v>44065</v>
      </c>
    </row>
    <row r="50" spans="2:3" ht="21" x14ac:dyDescent="0.35">
      <c r="B50" s="6" t="s">
        <v>87</v>
      </c>
      <c r="C50" s="8">
        <v>44073</v>
      </c>
    </row>
    <row r="51" spans="2:3" ht="21" x14ac:dyDescent="0.35">
      <c r="B51" s="6" t="s">
        <v>88</v>
      </c>
      <c r="C51" s="8">
        <v>44074</v>
      </c>
    </row>
    <row r="52" spans="2:3" ht="21" x14ac:dyDescent="0.35">
      <c r="B52" s="6" t="s">
        <v>89</v>
      </c>
      <c r="C52" s="8">
        <v>44096</v>
      </c>
    </row>
    <row r="53" spans="2:3" ht="21" x14ac:dyDescent="0.35">
      <c r="B53" s="6" t="s">
        <v>90</v>
      </c>
      <c r="C53" s="8">
        <v>44106</v>
      </c>
    </row>
    <row r="54" spans="2:3" ht="21" x14ac:dyDescent="0.35">
      <c r="B54" s="6" t="s">
        <v>91</v>
      </c>
      <c r="C54" s="8">
        <v>44121</v>
      </c>
    </row>
    <row r="55" spans="2:3" ht="21" x14ac:dyDescent="0.35">
      <c r="B55" s="6" t="s">
        <v>92</v>
      </c>
      <c r="C55" s="8">
        <v>44126</v>
      </c>
    </row>
    <row r="56" spans="2:3" ht="21" x14ac:dyDescent="0.35">
      <c r="B56" s="6" t="s">
        <v>93</v>
      </c>
      <c r="C56" s="8">
        <v>44126</v>
      </c>
    </row>
    <row r="57" spans="2:3" ht="21" x14ac:dyDescent="0.35">
      <c r="B57" s="6" t="s">
        <v>94</v>
      </c>
      <c r="C57" s="8">
        <v>44127</v>
      </c>
    </row>
    <row r="58" spans="2:3" ht="21" x14ac:dyDescent="0.35">
      <c r="B58" s="6" t="s">
        <v>95</v>
      </c>
      <c r="C58" s="8">
        <v>44128</v>
      </c>
    </row>
    <row r="59" spans="2:3" ht="21" x14ac:dyDescent="0.35">
      <c r="B59" s="6" t="s">
        <v>96</v>
      </c>
      <c r="C59" s="8">
        <v>44129</v>
      </c>
    </row>
    <row r="60" spans="2:3" ht="21" x14ac:dyDescent="0.35">
      <c r="B60" s="6" t="s">
        <v>97</v>
      </c>
      <c r="C60" s="8">
        <v>44134</v>
      </c>
    </row>
    <row r="61" spans="2:3" ht="21" x14ac:dyDescent="0.35">
      <c r="B61" s="6" t="s">
        <v>98</v>
      </c>
      <c r="C61" s="8">
        <v>44135</v>
      </c>
    </row>
    <row r="62" spans="2:3" ht="21" x14ac:dyDescent="0.35">
      <c r="B62" s="6" t="s">
        <v>99</v>
      </c>
      <c r="C62" s="8">
        <v>44135</v>
      </c>
    </row>
    <row r="63" spans="2:3" ht="21" x14ac:dyDescent="0.35">
      <c r="B63" s="6" t="s">
        <v>100</v>
      </c>
      <c r="C63" s="8">
        <v>44139</v>
      </c>
    </row>
    <row r="64" spans="2:3" ht="21" x14ac:dyDescent="0.35">
      <c r="B64" s="6" t="s">
        <v>101</v>
      </c>
      <c r="C64" s="8">
        <v>44149</v>
      </c>
    </row>
    <row r="65" spans="2:3" ht="21" x14ac:dyDescent="0.35">
      <c r="B65" s="6" t="s">
        <v>102</v>
      </c>
      <c r="C65" s="8">
        <v>44149</v>
      </c>
    </row>
    <row r="66" spans="2:3" ht="21" x14ac:dyDescent="0.35">
      <c r="B66" s="6" t="s">
        <v>103</v>
      </c>
      <c r="C66" s="8">
        <v>44150</v>
      </c>
    </row>
    <row r="67" spans="2:3" ht="21" x14ac:dyDescent="0.35">
      <c r="B67" s="6" t="s">
        <v>104</v>
      </c>
      <c r="C67" s="8">
        <v>44151</v>
      </c>
    </row>
    <row r="68" spans="2:3" ht="21" x14ac:dyDescent="0.35">
      <c r="B68" s="6" t="s">
        <v>105</v>
      </c>
      <c r="C68" s="8">
        <v>44155</v>
      </c>
    </row>
    <row r="69" spans="2:3" ht="21" x14ac:dyDescent="0.35">
      <c r="B69" s="6" t="s">
        <v>106</v>
      </c>
      <c r="C69" s="8">
        <v>44159</v>
      </c>
    </row>
    <row r="70" spans="2:3" ht="21" x14ac:dyDescent="0.35">
      <c r="B70" s="6" t="s">
        <v>107</v>
      </c>
      <c r="C70" s="8">
        <v>44165</v>
      </c>
    </row>
    <row r="71" spans="2:3" ht="21" x14ac:dyDescent="0.35">
      <c r="B71" s="6" t="s">
        <v>108</v>
      </c>
      <c r="C71" s="8">
        <v>44176</v>
      </c>
    </row>
    <row r="72" spans="2:3" ht="21" x14ac:dyDescent="0.35">
      <c r="B72" s="6" t="s">
        <v>109</v>
      </c>
      <c r="C72" s="8">
        <v>44183</v>
      </c>
    </row>
    <row r="73" spans="2:3" ht="21" x14ac:dyDescent="0.35">
      <c r="B73" s="6" t="s">
        <v>110</v>
      </c>
      <c r="C73" s="8">
        <v>44186</v>
      </c>
    </row>
    <row r="74" spans="2:3" ht="21" x14ac:dyDescent="0.35">
      <c r="B74" s="6" t="s">
        <v>111</v>
      </c>
      <c r="C74" s="8">
        <v>44189</v>
      </c>
    </row>
    <row r="75" spans="2:3" ht="21" x14ac:dyDescent="0.35">
      <c r="B75" s="6" t="s">
        <v>112</v>
      </c>
      <c r="C75" s="8">
        <v>44190</v>
      </c>
    </row>
    <row r="76" spans="2:3" ht="21" x14ac:dyDescent="0.35">
      <c r="B76" s="6" t="s">
        <v>113</v>
      </c>
      <c r="C76" s="8">
        <v>44196</v>
      </c>
    </row>
  </sheetData>
  <sortState xmlns:xlrd2="http://schemas.microsoft.com/office/spreadsheetml/2017/richdata2" ref="B2:C76">
    <sortCondition ref="C2:C76"/>
  </sortState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</vt:lpstr>
      <vt:lpstr>Ex 2</vt:lpstr>
      <vt:lpstr>Holiday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Prasun Mondal</cp:lastModifiedBy>
  <dcterms:created xsi:type="dcterms:W3CDTF">2014-01-28T02:45:41Z</dcterms:created>
  <dcterms:modified xsi:type="dcterms:W3CDTF">2024-09-12T11:23:54Z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2024-09-03T07:48:25Z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47fb5b4a-1d6e-470d-9514-20321e17c06f</vt:lpwstr>
  </property>
  <property fmtid="{D5CDD505-2E9C-101B-9397-08002B2CF9AE}" pid="9" name="MSIP_Label_defa4170-0d19-0005-0004-bc88714345d2_ActionId">
    <vt:lpwstr>10acd301-d71f-43f6-8d06-b5cb8e615802</vt:lpwstr>
  </property>
  <property fmtid="{D5CDD505-2E9C-101B-9397-08002B2CF9AE}" pid="10" name="MSIP_Label_defa4170-0d19-0005-0004-bc88714345d2_ContentBits">
    <vt:lpwstr>0</vt:lpwstr>
  </property>
</Properties>
</file>