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ulson/OrbStack/ubuntu/home/apaulson/repos/Notebooks/SMDC/SMDC_2_pre_screen_analysis/Chad_SPR_plate_formatting/"/>
    </mc:Choice>
  </mc:AlternateContent>
  <xr:revisionPtr revIDLastSave="0" documentId="13_ncr:1_{ECE1CD2F-12A4-8C44-8CDD-8E116DAAC4D1}" xr6:coauthVersionLast="47" xr6:coauthVersionMax="47" xr10:uidLastSave="{00000000-0000-0000-0000-000000000000}"/>
  <bookViews>
    <workbookView xWindow="0" yWindow="760" windowWidth="17280" windowHeight="21580" xr2:uid="{319C735B-FEA9-4FD1-82F8-9196C7FC0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19" i="1"/>
  <c r="N17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14" i="1"/>
  <c r="N13" i="1"/>
  <c r="N15" i="1" l="1"/>
  <c r="N16" i="1"/>
  <c r="N18" i="1"/>
  <c r="N12" i="1"/>
  <c r="N14" i="1"/>
  <c r="O16" i="1"/>
  <c r="O17" i="1"/>
  <c r="O18" i="1"/>
  <c r="O15" i="1"/>
  <c r="O13" i="1"/>
  <c r="O12" i="1"/>
</calcChain>
</file>

<file path=xl/sharedStrings.xml><?xml version="1.0" encoding="utf-8"?>
<sst xmlns="http://schemas.openxmlformats.org/spreadsheetml/2006/main" count="221" uniqueCount="137">
  <si>
    <t>Sample Name</t>
  </si>
  <si>
    <t>H</t>
  </si>
  <si>
    <t>Dilution Factor</t>
  </si>
  <si>
    <t>MW (Da)</t>
  </si>
  <si>
    <t>High Conc Location</t>
  </si>
  <si>
    <t>Comp1</t>
  </si>
  <si>
    <t>Comp2</t>
  </si>
  <si>
    <t>Highest Assay Conc (uM)</t>
  </si>
  <si>
    <t>P</t>
  </si>
  <si>
    <t>Compound Information</t>
  </si>
  <si>
    <t>Comp3</t>
  </si>
  <si>
    <t>Plate</t>
  </si>
  <si>
    <t>Channel</t>
  </si>
  <si>
    <t>Sample</t>
  </si>
  <si>
    <t>9 Point Dose Response Input File</t>
  </si>
  <si>
    <t>Dest Row</t>
  </si>
  <si>
    <t>A</t>
  </si>
  <si>
    <t>B</t>
  </si>
  <si>
    <t>C</t>
  </si>
  <si>
    <t>D</t>
  </si>
  <si>
    <t>E</t>
  </si>
  <si>
    <t>F</t>
  </si>
  <si>
    <t>G</t>
  </si>
  <si>
    <t>J</t>
  </si>
  <si>
    <t>I</t>
  </si>
  <si>
    <t>K</t>
  </si>
  <si>
    <t>L</t>
  </si>
  <si>
    <t>M</t>
  </si>
  <si>
    <t>N</t>
  </si>
  <si>
    <t>O</t>
  </si>
  <si>
    <t>Plate Type (LDV or PP)</t>
  </si>
  <si>
    <t>PP</t>
  </si>
  <si>
    <t>LDV</t>
  </si>
  <si>
    <t>SMILES (optional)</t>
  </si>
  <si>
    <r>
      <t xml:space="preserve">&lt;- (0 </t>
    </r>
    <r>
      <rPr>
        <b/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 to 5.5) What percentage of DMSO do you want in the assay running buffer? Put "0" if your samples don’t contain DMSO.</t>
    </r>
  </si>
  <si>
    <t>Solv Corr</t>
  </si>
  <si>
    <t>yes</t>
  </si>
  <si>
    <t>Lowest Possible Conc (uM)</t>
  </si>
  <si>
    <t>Expected Lowest Conc (uM)</t>
  </si>
  <si>
    <t>Instructions: Please fill out the following sheet with compound information. The highest assay concentration must be lower than 1% of your highest stock concentration. The dilution factor must not stretch the DR below the lowest possible concentration</t>
  </si>
  <si>
    <t>Stock Conc (uM)</t>
  </si>
  <si>
    <t>Diluted Stock (2:800) Location</t>
  </si>
  <si>
    <t>&lt;- (yes/no) Are any of your samples dissolved in DMSO? If not, you may delete "Solv Corr" from the following sample list and include compounds for analysis in their place.</t>
  </si>
  <si>
    <t>&lt;- (1 to 24) Indicate the column in the source plate that contains 60uL DMSO or Assay Buffer for backfilling into Plate 1. For each destination row containing samples, there should be a well in a PP Source Plate that contains 60uL of DMSO or Assay Buffer. For example, if you want compounds dispensed into Rows A and B of Plate 1, and you have Column 4 on your source plate avaialble, add 60uL of solution to A4 and B4.</t>
  </si>
  <si>
    <t>&lt;- (1 to 24) Indicate the column in the source plate that contains 60uL DMSO or Assay Buffer for backfilling into Plate 2.</t>
  </si>
  <si>
    <t>J2</t>
  </si>
  <si>
    <t>J1</t>
  </si>
  <si>
    <t>K4</t>
  </si>
  <si>
    <t>K1</t>
  </si>
  <si>
    <t>M4</t>
  </si>
  <si>
    <t>M2</t>
  </si>
  <si>
    <t>Comp4</t>
  </si>
  <si>
    <t>Comp5</t>
  </si>
  <si>
    <t>Comp6</t>
  </si>
  <si>
    <t>Comp7</t>
  </si>
  <si>
    <t>Comp8</t>
  </si>
  <si>
    <t>Comp9</t>
  </si>
  <si>
    <t>Comp10</t>
  </si>
  <si>
    <t>Comp12</t>
  </si>
  <si>
    <t>Comp13</t>
  </si>
  <si>
    <t>Comp14</t>
  </si>
  <si>
    <t>Comp15</t>
  </si>
  <si>
    <t>Comp16</t>
  </si>
  <si>
    <t>Comp26</t>
  </si>
  <si>
    <t>Comp17</t>
  </si>
  <si>
    <t>Comp18</t>
  </si>
  <si>
    <t>Comp19</t>
  </si>
  <si>
    <t>Comp20</t>
  </si>
  <si>
    <t>Comp21</t>
  </si>
  <si>
    <t>Comp22</t>
  </si>
  <si>
    <t>Comp23</t>
  </si>
  <si>
    <t>Comp24</t>
  </si>
  <si>
    <t>Comp25</t>
  </si>
  <si>
    <t>Comp27</t>
  </si>
  <si>
    <t>Comp28</t>
  </si>
  <si>
    <t>Comp29</t>
  </si>
  <si>
    <t>Comp31</t>
  </si>
  <si>
    <t>Comp32</t>
  </si>
  <si>
    <t>Comp33</t>
  </si>
  <si>
    <t>A1</t>
  </si>
  <si>
    <t>A2</t>
  </si>
  <si>
    <t>B1</t>
  </si>
  <si>
    <t>C1</t>
  </si>
  <si>
    <t>D1</t>
  </si>
  <si>
    <t>E1</t>
  </si>
  <si>
    <t>F1</t>
  </si>
  <si>
    <t>I1</t>
  </si>
  <si>
    <t>L1</t>
  </si>
  <si>
    <t>N1</t>
  </si>
  <si>
    <t>O1</t>
  </si>
  <si>
    <t>P1</t>
  </si>
  <si>
    <t>A4</t>
  </si>
  <si>
    <t>B4</t>
  </si>
  <si>
    <t>C4</t>
  </si>
  <si>
    <t>A6</t>
  </si>
  <si>
    <t>C6</t>
  </si>
  <si>
    <t>D6</t>
  </si>
  <si>
    <t>E6</t>
  </si>
  <si>
    <t>E4</t>
  </si>
  <si>
    <t>F4</t>
  </si>
  <si>
    <t>G4</t>
  </si>
  <si>
    <t>H4</t>
  </si>
  <si>
    <t>I4</t>
  </si>
  <si>
    <t>L4</t>
  </si>
  <si>
    <t>N4</t>
  </si>
  <si>
    <t>O4</t>
  </si>
  <si>
    <t>P4</t>
  </si>
  <si>
    <t>B2</t>
  </si>
  <si>
    <t>C2</t>
  </si>
  <si>
    <t>D2</t>
  </si>
  <si>
    <t>E2</t>
  </si>
  <si>
    <t>F2</t>
  </si>
  <si>
    <t>I2</t>
  </si>
  <si>
    <t>L2</t>
  </si>
  <si>
    <t>N2</t>
  </si>
  <si>
    <t>O2</t>
  </si>
  <si>
    <t>P2</t>
  </si>
  <si>
    <t>A5</t>
  </si>
  <si>
    <t>B5</t>
  </si>
  <si>
    <t>C5</t>
  </si>
  <si>
    <t>E5</t>
  </si>
  <si>
    <t>F5</t>
  </si>
  <si>
    <t>G5</t>
  </si>
  <si>
    <t>H5</t>
  </si>
  <si>
    <t>I5</t>
  </si>
  <si>
    <t>L5</t>
  </si>
  <si>
    <t>N5</t>
  </si>
  <si>
    <t>O5</t>
  </si>
  <si>
    <t>P5</t>
  </si>
  <si>
    <t>A7</t>
  </si>
  <si>
    <t>C7</t>
  </si>
  <si>
    <t>D7</t>
  </si>
  <si>
    <t>E7</t>
  </si>
  <si>
    <t>Amanda Paulson</t>
  </si>
  <si>
    <t>H1</t>
  </si>
  <si>
    <t>H2</t>
  </si>
  <si>
    <t>&lt;- your name for file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</si>
</sst>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0E0F-EB22-48B1-9A5A-36849773D290}">
  <dimension ref="A1:S75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5.6640625" customWidth="1"/>
    <col min="2" max="2" width="8" customWidth="1"/>
    <col min="3" max="3" width="9" bestFit="1" customWidth="1"/>
    <col min="4" max="4" width="7.33203125" bestFit="1" customWidth="1"/>
    <col min="5" max="5" width="13" style="1" bestFit="1" customWidth="1"/>
    <col min="6" max="6" width="8.5" style="1" bestFit="1" customWidth="1"/>
    <col min="7" max="7" width="16.1640625" style="1" bestFit="1" customWidth="1"/>
    <col min="8" max="8" width="14.6640625" style="1" bestFit="1" customWidth="1"/>
    <col min="9" max="9" width="20.1640625" style="1" bestFit="1" customWidth="1"/>
    <col min="10" max="10" width="17.33203125" style="1" bestFit="1" customWidth="1"/>
    <col min="11" max="11" width="26.83203125" style="1" bestFit="1" customWidth="1"/>
    <col min="12" max="12" width="21.6640625" style="1" customWidth="1"/>
    <col min="13" max="13" width="13.83203125" style="1" bestFit="1" customWidth="1"/>
    <col min="14" max="14" width="25.1640625" style="1" bestFit="1" customWidth="1"/>
    <col min="15" max="15" width="24.33203125" style="1" bestFit="1" customWidth="1"/>
    <col min="16" max="16" width="23.83203125" style="1" bestFit="1" customWidth="1"/>
    <col min="17" max="17" width="23.5" style="3" bestFit="1" customWidth="1"/>
    <col min="18" max="18" width="21.1640625" style="1" bestFit="1" customWidth="1"/>
    <col min="19" max="19" width="26.1640625" style="10" bestFit="1" customWidth="1"/>
  </cols>
  <sheetData>
    <row r="1" spans="1:19" x14ac:dyDescent="0.2">
      <c r="A1" s="6" t="s">
        <v>14</v>
      </c>
      <c r="E1"/>
    </row>
    <row r="2" spans="1:19" x14ac:dyDescent="0.2">
      <c r="A2" s="4" t="s">
        <v>39</v>
      </c>
      <c r="E2"/>
    </row>
    <row r="3" spans="1:19" x14ac:dyDescent="0.2">
      <c r="A3" s="4"/>
      <c r="E3"/>
    </row>
    <row r="4" spans="1:19" x14ac:dyDescent="0.2">
      <c r="A4" s="4" t="s">
        <v>133</v>
      </c>
      <c r="C4" t="s">
        <v>136</v>
      </c>
      <c r="E4"/>
    </row>
    <row r="5" spans="1:19" x14ac:dyDescent="0.2">
      <c r="A5" s="7" t="s">
        <v>36</v>
      </c>
      <c r="B5" t="s">
        <v>42</v>
      </c>
      <c r="E5"/>
    </row>
    <row r="6" spans="1:19" x14ac:dyDescent="0.2">
      <c r="A6" s="7">
        <v>5</v>
      </c>
      <c r="B6" t="s">
        <v>34</v>
      </c>
      <c r="E6"/>
    </row>
    <row r="7" spans="1:19" x14ac:dyDescent="0.2">
      <c r="A7" s="7">
        <v>23</v>
      </c>
      <c r="B7" t="s">
        <v>43</v>
      </c>
      <c r="E7"/>
    </row>
    <row r="8" spans="1:19" x14ac:dyDescent="0.2">
      <c r="A8" s="7">
        <v>24</v>
      </c>
      <c r="B8" t="s">
        <v>44</v>
      </c>
      <c r="E8"/>
    </row>
    <row r="9" spans="1:19" x14ac:dyDescent="0.2">
      <c r="D9" s="4"/>
      <c r="E9"/>
    </row>
    <row r="10" spans="1:19" x14ac:dyDescent="0.2">
      <c r="A10" s="21" t="s">
        <v>9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P10"/>
      <c r="Q10"/>
      <c r="R10"/>
      <c r="S10"/>
    </row>
    <row r="11" spans="1:19" s="4" customFormat="1" x14ac:dyDescent="0.2">
      <c r="A11" s="7" t="s">
        <v>11</v>
      </c>
      <c r="B11" s="7" t="s">
        <v>12</v>
      </c>
      <c r="C11" s="7" t="s">
        <v>15</v>
      </c>
      <c r="D11" s="7" t="s">
        <v>13</v>
      </c>
      <c r="E11" s="7" t="s">
        <v>0</v>
      </c>
      <c r="F11" s="7" t="s">
        <v>3</v>
      </c>
      <c r="G11" s="7" t="s">
        <v>33</v>
      </c>
      <c r="H11" s="7" t="s">
        <v>40</v>
      </c>
      <c r="I11" s="7" t="s">
        <v>30</v>
      </c>
      <c r="J11" s="7" t="s">
        <v>4</v>
      </c>
      <c r="K11" s="7" t="s">
        <v>41</v>
      </c>
      <c r="L11" s="7" t="s">
        <v>7</v>
      </c>
      <c r="M11" s="15" t="s">
        <v>2</v>
      </c>
      <c r="N11" s="14" t="s">
        <v>38</v>
      </c>
      <c r="O11" s="16" t="s">
        <v>37</v>
      </c>
      <c r="Q11" s="11"/>
      <c r="S11" s="12"/>
    </row>
    <row r="12" spans="1:19" x14ac:dyDescent="0.2">
      <c r="A12">
        <v>1</v>
      </c>
      <c r="B12">
        <v>1</v>
      </c>
      <c r="C12" t="s">
        <v>16</v>
      </c>
      <c r="D12">
        <v>1</v>
      </c>
      <c r="E12" s="1" t="s">
        <v>35</v>
      </c>
      <c r="N12" s="17" t="str">
        <f t="shared" ref="N12" si="0">IFERROR(L12/M12^8,"")</f>
        <v/>
      </c>
      <c r="O12" s="9" t="str">
        <f>IF(2.5*(H12/400)/100/1000=0,"",2.5*(H12/400)/100/1000)</f>
        <v/>
      </c>
    </row>
    <row r="13" spans="1:19" x14ac:dyDescent="0.2">
      <c r="A13">
        <v>1</v>
      </c>
      <c r="B13">
        <v>1</v>
      </c>
      <c r="C13" t="s">
        <v>16</v>
      </c>
      <c r="D13">
        <v>2</v>
      </c>
      <c r="E13" s="1" t="s">
        <v>5</v>
      </c>
      <c r="F13" s="1">
        <v>111</v>
      </c>
      <c r="H13" s="1">
        <v>10000</v>
      </c>
      <c r="I13" s="1" t="s">
        <v>31</v>
      </c>
      <c r="J13" s="1" t="s">
        <v>46</v>
      </c>
      <c r="K13" s="1" t="s">
        <v>45</v>
      </c>
      <c r="L13" s="1">
        <v>100</v>
      </c>
      <c r="M13" s="1">
        <v>3</v>
      </c>
      <c r="N13" s="17">
        <f>IFERROR(L13/M13^8,"")</f>
        <v>1.5241579027587259E-2</v>
      </c>
      <c r="O13" s="9">
        <f t="shared" ref="O13" si="1">IF(2.5*(H13/400)/100/1000=0,"",2.5*(H13/400)/100/1000)</f>
        <v>6.2500000000000001E-4</v>
      </c>
    </row>
    <row r="14" spans="1:19" x14ac:dyDescent="0.2">
      <c r="A14">
        <v>1</v>
      </c>
      <c r="B14">
        <v>1</v>
      </c>
      <c r="C14" t="s">
        <v>17</v>
      </c>
      <c r="D14">
        <v>3</v>
      </c>
      <c r="E14" s="1" t="s">
        <v>6</v>
      </c>
      <c r="F14" s="1">
        <v>222</v>
      </c>
      <c r="H14" s="1">
        <v>10000</v>
      </c>
      <c r="I14" s="1" t="s">
        <v>31</v>
      </c>
      <c r="J14" s="1" t="s">
        <v>48</v>
      </c>
      <c r="K14" s="1" t="s">
        <v>47</v>
      </c>
      <c r="L14" s="1">
        <v>100</v>
      </c>
      <c r="M14" s="1">
        <v>4</v>
      </c>
      <c r="N14" s="17">
        <f>IFERROR(L14/M14^8,"")</f>
        <v>1.52587890625E-3</v>
      </c>
      <c r="O14" s="9">
        <f>IF(2.5*(H14/400)/100/1000=0,"",2.5*(H14/400)/100/1000)</f>
        <v>6.2500000000000001E-4</v>
      </c>
    </row>
    <row r="15" spans="1:19" x14ac:dyDescent="0.2">
      <c r="A15">
        <v>1</v>
      </c>
      <c r="B15">
        <v>1</v>
      </c>
      <c r="C15" t="s">
        <v>17</v>
      </c>
      <c r="D15">
        <v>4</v>
      </c>
      <c r="E15" s="1" t="s">
        <v>10</v>
      </c>
      <c r="F15" s="1">
        <v>333</v>
      </c>
      <c r="H15" s="1">
        <v>5000</v>
      </c>
      <c r="I15" s="1" t="s">
        <v>32</v>
      </c>
      <c r="J15" s="1" t="s">
        <v>50</v>
      </c>
      <c r="K15" s="1" t="s">
        <v>49</v>
      </c>
      <c r="L15" s="1">
        <v>10</v>
      </c>
      <c r="M15" s="1">
        <v>2</v>
      </c>
      <c r="N15" s="17">
        <f t="shared" ref="N15:N18" si="2">IFERROR(L15/M15^8,"")</f>
        <v>3.90625E-2</v>
      </c>
      <c r="O15" s="9">
        <f>IF(2.5*(H15/400)/100/1000=0,"",2.5*(H15/400)/100/1000)</f>
        <v>3.1250000000000001E-4</v>
      </c>
    </row>
    <row r="16" spans="1:19" x14ac:dyDescent="0.2">
      <c r="A16">
        <v>1</v>
      </c>
      <c r="B16">
        <v>2</v>
      </c>
      <c r="C16" t="s">
        <v>18</v>
      </c>
      <c r="D16">
        <v>5</v>
      </c>
      <c r="E16" s="1" t="s">
        <v>35</v>
      </c>
      <c r="N16" s="17" t="str">
        <f t="shared" si="2"/>
        <v/>
      </c>
      <c r="O16" s="9" t="str">
        <f t="shared" ref="O16:O75" si="3">IF(2.5*(H16/400)/100/1000=0,"",2.5*(H16/400)/100/1000)</f>
        <v/>
      </c>
    </row>
    <row r="17" spans="1:15" x14ac:dyDescent="0.2">
      <c r="A17">
        <v>1</v>
      </c>
      <c r="B17">
        <v>2</v>
      </c>
      <c r="C17" t="s">
        <v>18</v>
      </c>
      <c r="D17">
        <v>6</v>
      </c>
      <c r="E17" s="1" t="s">
        <v>51</v>
      </c>
      <c r="F17" s="1">
        <v>444</v>
      </c>
      <c r="H17" s="1">
        <v>10000</v>
      </c>
      <c r="I17" s="1" t="s">
        <v>31</v>
      </c>
      <c r="J17" s="1" t="s">
        <v>79</v>
      </c>
      <c r="K17" s="1" t="s">
        <v>80</v>
      </c>
      <c r="L17" s="1">
        <v>100</v>
      </c>
      <c r="M17" s="1">
        <v>4</v>
      </c>
      <c r="N17" s="17">
        <f>IFERROR(L17/M17^8,"")</f>
        <v>1.52587890625E-3</v>
      </c>
      <c r="O17" s="9">
        <f t="shared" si="3"/>
        <v>6.2500000000000001E-4</v>
      </c>
    </row>
    <row r="18" spans="1:15" x14ac:dyDescent="0.2">
      <c r="A18">
        <v>1</v>
      </c>
      <c r="B18">
        <v>2</v>
      </c>
      <c r="C18" t="s">
        <v>19</v>
      </c>
      <c r="D18">
        <v>7</v>
      </c>
      <c r="E18" s="1" t="s">
        <v>52</v>
      </c>
      <c r="F18" s="1">
        <v>555</v>
      </c>
      <c r="H18" s="1">
        <v>10000</v>
      </c>
      <c r="I18" s="1" t="s">
        <v>31</v>
      </c>
      <c r="J18" s="1" t="s">
        <v>81</v>
      </c>
      <c r="K18" s="1" t="s">
        <v>107</v>
      </c>
      <c r="L18" s="1">
        <v>100</v>
      </c>
      <c r="M18" s="1">
        <f>4/3</f>
        <v>1.3333333333333333</v>
      </c>
      <c r="N18" s="17">
        <f t="shared" si="2"/>
        <v>10.011291503906252</v>
      </c>
      <c r="O18" s="9">
        <f t="shared" si="3"/>
        <v>6.2500000000000001E-4</v>
      </c>
    </row>
    <row r="19" spans="1:15" x14ac:dyDescent="0.2">
      <c r="A19">
        <v>1</v>
      </c>
      <c r="B19">
        <v>2</v>
      </c>
      <c r="C19" t="s">
        <v>19</v>
      </c>
      <c r="D19">
        <v>8</v>
      </c>
      <c r="E19" s="1" t="s">
        <v>53</v>
      </c>
      <c r="F19" s="1">
        <v>666</v>
      </c>
      <c r="H19" s="1">
        <v>10000</v>
      </c>
      <c r="I19" s="1" t="s">
        <v>31</v>
      </c>
      <c r="J19" s="1" t="s">
        <v>82</v>
      </c>
      <c r="K19" s="1" t="s">
        <v>108</v>
      </c>
      <c r="L19" s="1">
        <v>10</v>
      </c>
      <c r="M19" s="1">
        <v>2</v>
      </c>
      <c r="N19" s="17">
        <f>IFERROR(L19/M19^8,"")</f>
        <v>3.90625E-2</v>
      </c>
      <c r="O19" s="9">
        <f t="shared" si="3"/>
        <v>6.2500000000000001E-4</v>
      </c>
    </row>
    <row r="20" spans="1:15" x14ac:dyDescent="0.2">
      <c r="A20">
        <v>1</v>
      </c>
      <c r="B20">
        <v>3</v>
      </c>
      <c r="C20" t="s">
        <v>20</v>
      </c>
      <c r="D20">
        <v>9</v>
      </c>
      <c r="E20" s="1" t="s">
        <v>35</v>
      </c>
      <c r="N20" s="17" t="str">
        <f t="shared" ref="N20:N75" si="4">IFERROR(L20/M20^8,"")</f>
        <v/>
      </c>
      <c r="O20" s="9" t="str">
        <f t="shared" si="3"/>
        <v/>
      </c>
    </row>
    <row r="21" spans="1:15" x14ac:dyDescent="0.2">
      <c r="A21">
        <v>1</v>
      </c>
      <c r="B21">
        <v>3</v>
      </c>
      <c r="C21" t="s">
        <v>20</v>
      </c>
      <c r="D21">
        <v>10</v>
      </c>
      <c r="E21" s="1" t="s">
        <v>54</v>
      </c>
      <c r="F21" s="1">
        <v>777</v>
      </c>
      <c r="H21" s="1">
        <v>10000</v>
      </c>
      <c r="I21" s="1" t="s">
        <v>31</v>
      </c>
      <c r="J21" s="1" t="s">
        <v>83</v>
      </c>
      <c r="K21" s="1" t="s">
        <v>109</v>
      </c>
      <c r="L21" s="1">
        <v>1</v>
      </c>
      <c r="M21" s="1">
        <v>2</v>
      </c>
      <c r="N21" s="17">
        <f t="shared" si="4"/>
        <v>3.90625E-3</v>
      </c>
      <c r="O21" s="9">
        <f t="shared" si="3"/>
        <v>6.2500000000000001E-4</v>
      </c>
    </row>
    <row r="22" spans="1:15" x14ac:dyDescent="0.2">
      <c r="A22">
        <v>1</v>
      </c>
      <c r="B22">
        <v>3</v>
      </c>
      <c r="C22" t="s">
        <v>21</v>
      </c>
      <c r="D22">
        <v>11</v>
      </c>
      <c r="E22" s="1" t="s">
        <v>55</v>
      </c>
      <c r="F22" s="1">
        <v>888</v>
      </c>
      <c r="H22" s="1">
        <v>10000</v>
      </c>
      <c r="I22" s="1" t="s">
        <v>31</v>
      </c>
      <c r="J22" s="1" t="s">
        <v>84</v>
      </c>
      <c r="K22" s="1" t="s">
        <v>110</v>
      </c>
      <c r="L22" s="1">
        <v>0.1</v>
      </c>
      <c r="M22" s="1">
        <v>1.8</v>
      </c>
      <c r="N22" s="17">
        <f t="shared" si="4"/>
        <v>9.0744426271167065E-4</v>
      </c>
      <c r="O22" s="9">
        <f t="shared" si="3"/>
        <v>6.2500000000000001E-4</v>
      </c>
    </row>
    <row r="23" spans="1:15" x14ac:dyDescent="0.2">
      <c r="A23">
        <v>1</v>
      </c>
      <c r="B23">
        <v>3</v>
      </c>
      <c r="C23" t="s">
        <v>21</v>
      </c>
      <c r="D23">
        <v>12</v>
      </c>
      <c r="E23" s="1" t="s">
        <v>56</v>
      </c>
      <c r="F23" s="1">
        <v>999</v>
      </c>
      <c r="H23" s="1">
        <v>10000</v>
      </c>
      <c r="I23" s="1" t="s">
        <v>31</v>
      </c>
      <c r="J23" s="1" t="s">
        <v>85</v>
      </c>
      <c r="K23" s="1" t="s">
        <v>111</v>
      </c>
      <c r="L23" s="1">
        <v>1E-3</v>
      </c>
      <c r="M23" s="1">
        <v>1.01</v>
      </c>
      <c r="N23" s="17">
        <f t="shared" si="4"/>
        <v>9.234832224823122E-4</v>
      </c>
      <c r="O23" s="9">
        <f t="shared" si="3"/>
        <v>6.2500000000000001E-4</v>
      </c>
    </row>
    <row r="24" spans="1:15" x14ac:dyDescent="0.2">
      <c r="A24">
        <v>1</v>
      </c>
      <c r="B24">
        <v>4</v>
      </c>
      <c r="C24" t="s">
        <v>22</v>
      </c>
      <c r="D24">
        <v>13</v>
      </c>
      <c r="E24" s="1" t="s">
        <v>35</v>
      </c>
      <c r="N24" s="17" t="str">
        <f t="shared" si="4"/>
        <v/>
      </c>
      <c r="O24" s="9" t="str">
        <f t="shared" si="3"/>
        <v/>
      </c>
    </row>
    <row r="25" spans="1:15" x14ac:dyDescent="0.2">
      <c r="A25">
        <v>1</v>
      </c>
      <c r="B25">
        <v>4</v>
      </c>
      <c r="C25" t="s">
        <v>22</v>
      </c>
      <c r="D25">
        <v>14</v>
      </c>
      <c r="E25" s="1" t="s">
        <v>57</v>
      </c>
      <c r="F25" s="1">
        <v>1110</v>
      </c>
      <c r="H25" s="1">
        <v>10000</v>
      </c>
      <c r="I25" s="1" t="s">
        <v>31</v>
      </c>
      <c r="J25" s="1" t="s">
        <v>134</v>
      </c>
      <c r="K25" s="1" t="s">
        <v>135</v>
      </c>
      <c r="L25" s="1">
        <v>100</v>
      </c>
      <c r="M25" s="1">
        <v>4</v>
      </c>
      <c r="N25" s="17">
        <f t="shared" si="4"/>
        <v>1.52587890625E-3</v>
      </c>
      <c r="O25" s="9">
        <f t="shared" si="3"/>
        <v>6.2500000000000001E-4</v>
      </c>
    </row>
    <row r="26" spans="1:15" x14ac:dyDescent="0.2">
      <c r="A26">
        <v>1</v>
      </c>
      <c r="B26">
        <v>4</v>
      </c>
      <c r="C26" t="s">
        <v>1</v>
      </c>
      <c r="D26">
        <v>15</v>
      </c>
      <c r="N26" s="17" t="str">
        <f t="shared" si="4"/>
        <v/>
      </c>
      <c r="O26" s="9" t="str">
        <f t="shared" si="3"/>
        <v/>
      </c>
    </row>
    <row r="27" spans="1:15" ht="16" customHeight="1" x14ac:dyDescent="0.2">
      <c r="A27">
        <v>1</v>
      </c>
      <c r="B27">
        <v>4</v>
      </c>
      <c r="C27" t="s">
        <v>1</v>
      </c>
      <c r="D27">
        <v>16</v>
      </c>
      <c r="E27" s="1" t="s">
        <v>58</v>
      </c>
      <c r="F27" s="1">
        <v>1112</v>
      </c>
      <c r="H27" s="1">
        <v>10000</v>
      </c>
      <c r="I27" s="1" t="s">
        <v>31</v>
      </c>
      <c r="J27" s="1" t="s">
        <v>86</v>
      </c>
      <c r="K27" s="1" t="s">
        <v>112</v>
      </c>
      <c r="L27" s="1">
        <v>100</v>
      </c>
      <c r="M27" s="1">
        <v>4</v>
      </c>
      <c r="N27" s="17">
        <f t="shared" si="4"/>
        <v>1.52587890625E-3</v>
      </c>
      <c r="O27" s="9">
        <f t="shared" si="3"/>
        <v>6.2500000000000001E-4</v>
      </c>
    </row>
    <row r="28" spans="1:15" x14ac:dyDescent="0.2">
      <c r="A28">
        <v>1</v>
      </c>
      <c r="B28">
        <v>5</v>
      </c>
      <c r="C28" t="s">
        <v>24</v>
      </c>
      <c r="D28">
        <v>17</v>
      </c>
      <c r="E28" s="1" t="s">
        <v>35</v>
      </c>
      <c r="N28" s="17" t="str">
        <f t="shared" si="4"/>
        <v/>
      </c>
      <c r="O28" s="9" t="str">
        <f t="shared" si="3"/>
        <v/>
      </c>
    </row>
    <row r="29" spans="1:15" x14ac:dyDescent="0.2">
      <c r="A29">
        <v>1</v>
      </c>
      <c r="B29">
        <v>5</v>
      </c>
      <c r="C29" t="s">
        <v>24</v>
      </c>
      <c r="D29">
        <v>18</v>
      </c>
      <c r="N29" s="17" t="str">
        <f t="shared" si="4"/>
        <v/>
      </c>
      <c r="O29" s="9" t="str">
        <f t="shared" si="3"/>
        <v/>
      </c>
    </row>
    <row r="30" spans="1:15" x14ac:dyDescent="0.2">
      <c r="A30">
        <v>1</v>
      </c>
      <c r="B30">
        <v>5</v>
      </c>
      <c r="C30" t="s">
        <v>23</v>
      </c>
      <c r="D30">
        <v>19</v>
      </c>
      <c r="N30" s="17" t="str">
        <f t="shared" si="4"/>
        <v/>
      </c>
      <c r="O30" s="9" t="str">
        <f t="shared" si="3"/>
        <v/>
      </c>
    </row>
    <row r="31" spans="1:15" x14ac:dyDescent="0.2">
      <c r="A31">
        <v>1</v>
      </c>
      <c r="B31">
        <v>5</v>
      </c>
      <c r="C31" t="s">
        <v>23</v>
      </c>
      <c r="D31">
        <v>20</v>
      </c>
      <c r="N31" s="17" t="str">
        <f t="shared" si="4"/>
        <v/>
      </c>
      <c r="O31" s="9" t="str">
        <f t="shared" si="3"/>
        <v/>
      </c>
    </row>
    <row r="32" spans="1:15" x14ac:dyDescent="0.2">
      <c r="A32">
        <v>1</v>
      </c>
      <c r="B32">
        <v>6</v>
      </c>
      <c r="C32" t="s">
        <v>25</v>
      </c>
      <c r="D32">
        <v>21</v>
      </c>
      <c r="E32" s="1" t="s">
        <v>35</v>
      </c>
      <c r="N32" s="17" t="str">
        <f t="shared" si="4"/>
        <v/>
      </c>
      <c r="O32" s="9" t="str">
        <f t="shared" si="3"/>
        <v/>
      </c>
    </row>
    <row r="33" spans="1:15" x14ac:dyDescent="0.2">
      <c r="A33">
        <v>1</v>
      </c>
      <c r="B33">
        <v>6</v>
      </c>
      <c r="C33" t="s">
        <v>25</v>
      </c>
      <c r="D33">
        <v>22</v>
      </c>
      <c r="N33" s="17" t="str">
        <f t="shared" si="4"/>
        <v/>
      </c>
      <c r="O33" s="9" t="str">
        <f t="shared" si="3"/>
        <v/>
      </c>
    </row>
    <row r="34" spans="1:15" x14ac:dyDescent="0.2">
      <c r="A34">
        <v>1</v>
      </c>
      <c r="B34">
        <v>6</v>
      </c>
      <c r="C34" t="s">
        <v>26</v>
      </c>
      <c r="D34">
        <v>23</v>
      </c>
      <c r="N34" s="17" t="str">
        <f t="shared" si="4"/>
        <v/>
      </c>
      <c r="O34" s="9" t="str">
        <f t="shared" si="3"/>
        <v/>
      </c>
    </row>
    <row r="35" spans="1:15" x14ac:dyDescent="0.2">
      <c r="A35">
        <v>1</v>
      </c>
      <c r="B35">
        <v>6</v>
      </c>
      <c r="C35" t="s">
        <v>26</v>
      </c>
      <c r="D35">
        <v>24</v>
      </c>
      <c r="N35" s="17" t="str">
        <f t="shared" si="4"/>
        <v/>
      </c>
      <c r="O35" s="9" t="str">
        <f t="shared" si="3"/>
        <v/>
      </c>
    </row>
    <row r="36" spans="1:15" x14ac:dyDescent="0.2">
      <c r="A36">
        <v>1</v>
      </c>
      <c r="B36">
        <v>7</v>
      </c>
      <c r="C36" t="s">
        <v>27</v>
      </c>
      <c r="D36">
        <v>25</v>
      </c>
      <c r="E36" s="1" t="s">
        <v>35</v>
      </c>
      <c r="N36" s="17" t="str">
        <f t="shared" si="4"/>
        <v/>
      </c>
      <c r="O36" s="9" t="str">
        <f t="shared" si="3"/>
        <v/>
      </c>
    </row>
    <row r="37" spans="1:15" x14ac:dyDescent="0.2">
      <c r="A37">
        <v>1</v>
      </c>
      <c r="B37">
        <v>7</v>
      </c>
      <c r="C37" t="s">
        <v>27</v>
      </c>
      <c r="D37">
        <v>26</v>
      </c>
      <c r="E37" s="1" t="s">
        <v>59</v>
      </c>
      <c r="F37" s="1">
        <v>1113</v>
      </c>
      <c r="H37" s="1">
        <v>9000</v>
      </c>
      <c r="I37" s="1" t="s">
        <v>32</v>
      </c>
      <c r="J37" s="1" t="s">
        <v>87</v>
      </c>
      <c r="K37" s="1" t="s">
        <v>113</v>
      </c>
      <c r="L37" s="1">
        <v>90</v>
      </c>
      <c r="M37" s="1">
        <v>4</v>
      </c>
      <c r="N37" s="17">
        <f t="shared" si="4"/>
        <v>1.373291015625E-3</v>
      </c>
      <c r="O37" s="9">
        <f t="shared" si="3"/>
        <v>5.6249999999999996E-4</v>
      </c>
    </row>
    <row r="38" spans="1:15" x14ac:dyDescent="0.2">
      <c r="A38">
        <v>1</v>
      </c>
      <c r="B38">
        <v>7</v>
      </c>
      <c r="C38" t="s">
        <v>28</v>
      </c>
      <c r="D38">
        <v>27</v>
      </c>
      <c r="E38" s="1" t="s">
        <v>60</v>
      </c>
      <c r="F38" s="1">
        <v>1114</v>
      </c>
      <c r="H38" s="1">
        <v>10000</v>
      </c>
      <c r="I38" s="1" t="s">
        <v>31</v>
      </c>
      <c r="J38" s="1" t="s">
        <v>88</v>
      </c>
      <c r="K38" s="1" t="s">
        <v>114</v>
      </c>
      <c r="L38" s="1">
        <v>100</v>
      </c>
      <c r="M38" s="1">
        <v>4</v>
      </c>
      <c r="N38" s="17">
        <f t="shared" si="4"/>
        <v>1.52587890625E-3</v>
      </c>
      <c r="O38" s="9">
        <f t="shared" si="3"/>
        <v>6.2500000000000001E-4</v>
      </c>
    </row>
    <row r="39" spans="1:15" x14ac:dyDescent="0.2">
      <c r="A39">
        <v>1</v>
      </c>
      <c r="B39">
        <v>7</v>
      </c>
      <c r="C39" t="s">
        <v>28</v>
      </c>
      <c r="D39">
        <v>28</v>
      </c>
      <c r="E39" s="1" t="s">
        <v>61</v>
      </c>
      <c r="F39" s="1">
        <v>1115</v>
      </c>
      <c r="H39" s="1">
        <v>10000</v>
      </c>
      <c r="I39" s="1" t="s">
        <v>31</v>
      </c>
      <c r="J39" s="1" t="s">
        <v>89</v>
      </c>
      <c r="K39" s="1" t="s">
        <v>115</v>
      </c>
      <c r="L39" s="1">
        <v>100</v>
      </c>
      <c r="M39" s="1">
        <v>4</v>
      </c>
      <c r="N39" s="17">
        <f t="shared" si="4"/>
        <v>1.52587890625E-3</v>
      </c>
      <c r="O39" s="9">
        <f t="shared" si="3"/>
        <v>6.2500000000000001E-4</v>
      </c>
    </row>
    <row r="40" spans="1:15" x14ac:dyDescent="0.2">
      <c r="A40">
        <v>1</v>
      </c>
      <c r="B40">
        <v>8</v>
      </c>
      <c r="C40" t="s">
        <v>29</v>
      </c>
      <c r="D40">
        <v>29</v>
      </c>
      <c r="E40" s="1" t="s">
        <v>35</v>
      </c>
      <c r="N40" s="17" t="str">
        <f t="shared" si="4"/>
        <v/>
      </c>
      <c r="O40" s="9" t="str">
        <f t="shared" si="3"/>
        <v/>
      </c>
    </row>
    <row r="41" spans="1:15" x14ac:dyDescent="0.2">
      <c r="A41">
        <v>1</v>
      </c>
      <c r="B41">
        <v>8</v>
      </c>
      <c r="C41" t="s">
        <v>29</v>
      </c>
      <c r="D41">
        <v>30</v>
      </c>
      <c r="N41" s="17" t="str">
        <f t="shared" si="4"/>
        <v/>
      </c>
      <c r="O41" s="9" t="str">
        <f t="shared" si="3"/>
        <v/>
      </c>
    </row>
    <row r="42" spans="1:15" x14ac:dyDescent="0.2">
      <c r="A42">
        <v>1</v>
      </c>
      <c r="B42">
        <v>8</v>
      </c>
      <c r="C42" t="s">
        <v>8</v>
      </c>
      <c r="D42">
        <v>31</v>
      </c>
      <c r="N42" s="17" t="str">
        <f t="shared" si="4"/>
        <v/>
      </c>
      <c r="O42" s="9" t="str">
        <f t="shared" si="3"/>
        <v/>
      </c>
    </row>
    <row r="43" spans="1:15" x14ac:dyDescent="0.2">
      <c r="A43" s="2">
        <v>1</v>
      </c>
      <c r="B43" s="2">
        <v>8</v>
      </c>
      <c r="C43" s="2" t="s">
        <v>8</v>
      </c>
      <c r="D43" s="2">
        <v>32</v>
      </c>
      <c r="E43" s="5"/>
      <c r="K43" s="5"/>
      <c r="L43" s="5"/>
      <c r="M43" s="5"/>
      <c r="N43" s="17" t="str">
        <f t="shared" si="4"/>
        <v/>
      </c>
      <c r="O43" s="19" t="str">
        <f t="shared" si="3"/>
        <v/>
      </c>
    </row>
    <row r="44" spans="1:15" x14ac:dyDescent="0.2">
      <c r="A44">
        <v>2</v>
      </c>
      <c r="B44">
        <v>1</v>
      </c>
      <c r="C44" t="s">
        <v>16</v>
      </c>
      <c r="D44">
        <v>25</v>
      </c>
      <c r="E44" s="1" t="s">
        <v>62</v>
      </c>
      <c r="F44" s="8">
        <v>1116</v>
      </c>
      <c r="G44" s="8"/>
      <c r="H44" s="8">
        <v>10000</v>
      </c>
      <c r="I44" s="8" t="s">
        <v>31</v>
      </c>
      <c r="J44" s="8" t="s">
        <v>90</v>
      </c>
      <c r="K44" s="1" t="s">
        <v>116</v>
      </c>
      <c r="L44" s="1">
        <v>100</v>
      </c>
      <c r="M44" s="1">
        <v>4</v>
      </c>
      <c r="N44" s="20">
        <f t="shared" si="4"/>
        <v>1.52587890625E-3</v>
      </c>
      <c r="O44" s="9">
        <f t="shared" si="3"/>
        <v>6.2500000000000001E-4</v>
      </c>
    </row>
    <row r="45" spans="1:15" x14ac:dyDescent="0.2">
      <c r="A45">
        <v>2</v>
      </c>
      <c r="B45">
        <v>1</v>
      </c>
      <c r="C45" t="s">
        <v>16</v>
      </c>
      <c r="D45">
        <v>26</v>
      </c>
      <c r="E45" s="1" t="s">
        <v>64</v>
      </c>
      <c r="F45" s="1">
        <v>1117</v>
      </c>
      <c r="H45" s="1">
        <v>10000</v>
      </c>
      <c r="I45" s="1" t="s">
        <v>31</v>
      </c>
      <c r="J45" s="1" t="s">
        <v>91</v>
      </c>
      <c r="K45" s="1" t="s">
        <v>117</v>
      </c>
      <c r="L45" s="1">
        <v>100</v>
      </c>
      <c r="M45" s="1">
        <v>4</v>
      </c>
      <c r="N45" s="17">
        <f t="shared" si="4"/>
        <v>1.52587890625E-3</v>
      </c>
      <c r="O45" s="9">
        <f t="shared" si="3"/>
        <v>6.2500000000000001E-4</v>
      </c>
    </row>
    <row r="46" spans="1:15" x14ac:dyDescent="0.2">
      <c r="A46">
        <v>2</v>
      </c>
      <c r="B46">
        <v>1</v>
      </c>
      <c r="C46" t="s">
        <v>17</v>
      </c>
      <c r="D46">
        <v>27</v>
      </c>
      <c r="E46" s="1" t="s">
        <v>65</v>
      </c>
      <c r="F46" s="1">
        <v>1118</v>
      </c>
      <c r="H46" s="1">
        <v>10000</v>
      </c>
      <c r="I46" s="1" t="s">
        <v>31</v>
      </c>
      <c r="J46" s="1" t="s">
        <v>92</v>
      </c>
      <c r="K46" s="1" t="s">
        <v>118</v>
      </c>
      <c r="L46" s="1">
        <v>100</v>
      </c>
      <c r="M46" s="1">
        <v>4</v>
      </c>
      <c r="N46" s="17">
        <f t="shared" si="4"/>
        <v>1.52587890625E-3</v>
      </c>
      <c r="O46" s="9">
        <f t="shared" si="3"/>
        <v>6.2500000000000001E-4</v>
      </c>
    </row>
    <row r="47" spans="1:15" x14ac:dyDescent="0.2">
      <c r="A47">
        <v>2</v>
      </c>
      <c r="B47">
        <v>1</v>
      </c>
      <c r="C47" t="s">
        <v>17</v>
      </c>
      <c r="D47">
        <v>28</v>
      </c>
      <c r="E47" s="1" t="s">
        <v>66</v>
      </c>
      <c r="F47" s="1">
        <v>1119</v>
      </c>
      <c r="H47" s="1">
        <v>10000</v>
      </c>
      <c r="I47" s="1" t="s">
        <v>31</v>
      </c>
      <c r="J47" s="1" t="s">
        <v>93</v>
      </c>
      <c r="K47" s="1" t="s">
        <v>119</v>
      </c>
      <c r="L47" s="1">
        <v>100</v>
      </c>
      <c r="M47" s="1">
        <v>4</v>
      </c>
      <c r="N47" s="17">
        <f t="shared" si="4"/>
        <v>1.52587890625E-3</v>
      </c>
      <c r="O47" s="9">
        <f t="shared" si="3"/>
        <v>6.2500000000000001E-4</v>
      </c>
    </row>
    <row r="48" spans="1:15" x14ac:dyDescent="0.2">
      <c r="A48">
        <v>2</v>
      </c>
      <c r="B48">
        <v>2</v>
      </c>
      <c r="C48" t="s">
        <v>18</v>
      </c>
      <c r="D48">
        <v>29</v>
      </c>
      <c r="E48" s="1" t="s">
        <v>67</v>
      </c>
      <c r="F48" s="1">
        <v>1120</v>
      </c>
      <c r="H48" s="1">
        <v>10000</v>
      </c>
      <c r="I48" s="1" t="s">
        <v>31</v>
      </c>
      <c r="J48" s="1" t="s">
        <v>98</v>
      </c>
      <c r="K48" s="1" t="s">
        <v>120</v>
      </c>
      <c r="L48" s="1">
        <v>100</v>
      </c>
      <c r="M48" s="1">
        <v>4</v>
      </c>
      <c r="N48" s="17">
        <f t="shared" si="4"/>
        <v>1.52587890625E-3</v>
      </c>
      <c r="O48" s="9">
        <f t="shared" si="3"/>
        <v>6.2500000000000001E-4</v>
      </c>
    </row>
    <row r="49" spans="1:15" x14ac:dyDescent="0.2">
      <c r="A49">
        <v>2</v>
      </c>
      <c r="B49">
        <v>2</v>
      </c>
      <c r="C49" t="s">
        <v>18</v>
      </c>
      <c r="D49">
        <v>30</v>
      </c>
      <c r="E49" s="1" t="s">
        <v>68</v>
      </c>
      <c r="F49" s="1">
        <v>1121</v>
      </c>
      <c r="H49" s="1">
        <v>10000</v>
      </c>
      <c r="I49" s="1" t="s">
        <v>31</v>
      </c>
      <c r="J49" s="1" t="s">
        <v>99</v>
      </c>
      <c r="K49" s="1" t="s">
        <v>121</v>
      </c>
      <c r="L49" s="1">
        <v>100</v>
      </c>
      <c r="M49" s="1">
        <v>4</v>
      </c>
      <c r="N49" s="17">
        <f t="shared" si="4"/>
        <v>1.52587890625E-3</v>
      </c>
      <c r="O49" s="9">
        <f t="shared" si="3"/>
        <v>6.2500000000000001E-4</v>
      </c>
    </row>
    <row r="50" spans="1:15" x14ac:dyDescent="0.2">
      <c r="A50">
        <v>2</v>
      </c>
      <c r="B50">
        <v>2</v>
      </c>
      <c r="C50" t="s">
        <v>19</v>
      </c>
      <c r="D50">
        <v>31</v>
      </c>
      <c r="E50" s="1" t="s">
        <v>69</v>
      </c>
      <c r="F50" s="1">
        <v>1122</v>
      </c>
      <c r="H50" s="1">
        <v>10000</v>
      </c>
      <c r="I50" s="1" t="s">
        <v>31</v>
      </c>
      <c r="J50" s="1" t="s">
        <v>100</v>
      </c>
      <c r="K50" s="1" t="s">
        <v>122</v>
      </c>
      <c r="L50" s="1">
        <v>100</v>
      </c>
      <c r="M50" s="1">
        <v>4</v>
      </c>
      <c r="N50" s="17">
        <f t="shared" si="4"/>
        <v>1.52587890625E-3</v>
      </c>
      <c r="O50" s="9">
        <f t="shared" si="3"/>
        <v>6.2500000000000001E-4</v>
      </c>
    </row>
    <row r="51" spans="1:15" x14ac:dyDescent="0.2">
      <c r="A51">
        <v>2</v>
      </c>
      <c r="B51">
        <v>2</v>
      </c>
      <c r="C51" t="s">
        <v>19</v>
      </c>
      <c r="D51">
        <v>32</v>
      </c>
      <c r="E51" s="1" t="s">
        <v>70</v>
      </c>
      <c r="F51" s="1">
        <v>1123</v>
      </c>
      <c r="H51" s="1">
        <v>10000</v>
      </c>
      <c r="I51" s="1" t="s">
        <v>31</v>
      </c>
      <c r="J51" s="1" t="s">
        <v>101</v>
      </c>
      <c r="K51" s="1" t="s">
        <v>123</v>
      </c>
      <c r="L51" s="1">
        <v>100</v>
      </c>
      <c r="M51" s="1">
        <v>4</v>
      </c>
      <c r="N51" s="17">
        <f t="shared" si="4"/>
        <v>1.52587890625E-3</v>
      </c>
      <c r="O51" s="9">
        <f t="shared" si="3"/>
        <v>6.2500000000000001E-4</v>
      </c>
    </row>
    <row r="52" spans="1:15" x14ac:dyDescent="0.2">
      <c r="A52">
        <v>2</v>
      </c>
      <c r="B52">
        <v>3</v>
      </c>
      <c r="C52" t="s">
        <v>20</v>
      </c>
      <c r="D52">
        <v>33</v>
      </c>
      <c r="E52" s="1" t="s">
        <v>71</v>
      </c>
      <c r="F52" s="1">
        <v>1124</v>
      </c>
      <c r="H52" s="1">
        <v>10000</v>
      </c>
      <c r="I52" s="1" t="s">
        <v>31</v>
      </c>
      <c r="J52" s="1" t="s">
        <v>102</v>
      </c>
      <c r="K52" s="1" t="s">
        <v>124</v>
      </c>
      <c r="L52" s="1">
        <v>100</v>
      </c>
      <c r="M52" s="1">
        <v>4</v>
      </c>
      <c r="N52" s="17">
        <f t="shared" si="4"/>
        <v>1.52587890625E-3</v>
      </c>
      <c r="O52" s="9">
        <f t="shared" si="3"/>
        <v>6.2500000000000001E-4</v>
      </c>
    </row>
    <row r="53" spans="1:15" x14ac:dyDescent="0.2">
      <c r="A53">
        <v>2</v>
      </c>
      <c r="B53">
        <v>3</v>
      </c>
      <c r="C53" t="s">
        <v>20</v>
      </c>
      <c r="D53">
        <v>34</v>
      </c>
      <c r="E53" s="1" t="s">
        <v>72</v>
      </c>
      <c r="F53" s="1">
        <v>1125</v>
      </c>
      <c r="H53" s="1">
        <v>10000</v>
      </c>
      <c r="I53" s="1" t="s">
        <v>31</v>
      </c>
      <c r="J53" s="1" t="s">
        <v>103</v>
      </c>
      <c r="K53" s="1" t="s">
        <v>125</v>
      </c>
      <c r="L53" s="1">
        <v>100</v>
      </c>
      <c r="M53" s="1">
        <v>4</v>
      </c>
      <c r="N53" s="17">
        <f t="shared" si="4"/>
        <v>1.52587890625E-3</v>
      </c>
      <c r="O53" s="9">
        <f t="shared" si="3"/>
        <v>6.2500000000000001E-4</v>
      </c>
    </row>
    <row r="54" spans="1:15" x14ac:dyDescent="0.2">
      <c r="A54">
        <v>2</v>
      </c>
      <c r="B54">
        <v>3</v>
      </c>
      <c r="C54" t="s">
        <v>21</v>
      </c>
      <c r="D54">
        <v>35</v>
      </c>
      <c r="E54" s="1" t="s">
        <v>63</v>
      </c>
      <c r="F54" s="1">
        <v>1126</v>
      </c>
      <c r="H54" s="1">
        <v>10000</v>
      </c>
      <c r="I54" s="1" t="s">
        <v>31</v>
      </c>
      <c r="J54" s="1" t="s">
        <v>104</v>
      </c>
      <c r="K54" s="1" t="s">
        <v>126</v>
      </c>
      <c r="L54" s="1">
        <v>100</v>
      </c>
      <c r="M54" s="1">
        <v>4</v>
      </c>
      <c r="N54" s="17">
        <f t="shared" si="4"/>
        <v>1.52587890625E-3</v>
      </c>
      <c r="O54" s="9">
        <f t="shared" si="3"/>
        <v>6.2500000000000001E-4</v>
      </c>
    </row>
    <row r="55" spans="1:15" x14ac:dyDescent="0.2">
      <c r="A55">
        <v>2</v>
      </c>
      <c r="B55">
        <v>3</v>
      </c>
      <c r="C55" t="s">
        <v>21</v>
      </c>
      <c r="D55">
        <v>36</v>
      </c>
      <c r="E55" s="1" t="s">
        <v>73</v>
      </c>
      <c r="F55" s="1">
        <v>1127</v>
      </c>
      <c r="H55" s="1">
        <v>10000</v>
      </c>
      <c r="I55" s="1" t="s">
        <v>31</v>
      </c>
      <c r="J55" s="1" t="s">
        <v>105</v>
      </c>
      <c r="K55" s="1" t="s">
        <v>127</v>
      </c>
      <c r="L55" s="1">
        <v>100</v>
      </c>
      <c r="M55" s="1">
        <v>4</v>
      </c>
      <c r="N55" s="17">
        <f t="shared" si="4"/>
        <v>1.52587890625E-3</v>
      </c>
      <c r="O55" s="9">
        <f t="shared" si="3"/>
        <v>6.2500000000000001E-4</v>
      </c>
    </row>
    <row r="56" spans="1:15" x14ac:dyDescent="0.2">
      <c r="A56">
        <v>2</v>
      </c>
      <c r="B56">
        <v>4</v>
      </c>
      <c r="C56" t="s">
        <v>22</v>
      </c>
      <c r="D56">
        <v>37</v>
      </c>
      <c r="E56" s="1" t="s">
        <v>74</v>
      </c>
      <c r="F56" s="1">
        <v>1128</v>
      </c>
      <c r="H56" s="1">
        <v>10000</v>
      </c>
      <c r="I56" s="1" t="s">
        <v>31</v>
      </c>
      <c r="J56" s="1" t="s">
        <v>106</v>
      </c>
      <c r="K56" s="1" t="s">
        <v>128</v>
      </c>
      <c r="L56" s="1">
        <v>100</v>
      </c>
      <c r="M56" s="1">
        <v>4</v>
      </c>
      <c r="N56" s="17">
        <f t="shared" si="4"/>
        <v>1.52587890625E-3</v>
      </c>
      <c r="O56" s="9">
        <f t="shared" si="3"/>
        <v>6.2500000000000001E-4</v>
      </c>
    </row>
    <row r="57" spans="1:15" x14ac:dyDescent="0.2">
      <c r="A57">
        <v>2</v>
      </c>
      <c r="B57">
        <v>4</v>
      </c>
      <c r="C57" t="s">
        <v>22</v>
      </c>
      <c r="D57">
        <v>38</v>
      </c>
      <c r="E57" s="1" t="s">
        <v>75</v>
      </c>
      <c r="F57" s="1">
        <v>1129</v>
      </c>
      <c r="H57" s="1">
        <v>10000</v>
      </c>
      <c r="I57" s="1" t="s">
        <v>31</v>
      </c>
      <c r="J57" s="1" t="s">
        <v>94</v>
      </c>
      <c r="K57" s="1" t="s">
        <v>129</v>
      </c>
      <c r="L57" s="1">
        <v>100</v>
      </c>
      <c r="M57" s="1">
        <v>4</v>
      </c>
      <c r="N57" s="17">
        <f t="shared" si="4"/>
        <v>1.52587890625E-3</v>
      </c>
      <c r="O57" s="9">
        <f t="shared" si="3"/>
        <v>6.2500000000000001E-4</v>
      </c>
    </row>
    <row r="58" spans="1:15" x14ac:dyDescent="0.2">
      <c r="A58">
        <v>2</v>
      </c>
      <c r="B58">
        <v>4</v>
      </c>
      <c r="C58" t="s">
        <v>1</v>
      </c>
      <c r="D58">
        <v>39</v>
      </c>
      <c r="N58" s="17" t="str">
        <f t="shared" si="4"/>
        <v/>
      </c>
      <c r="O58" s="9" t="str">
        <f t="shared" si="3"/>
        <v/>
      </c>
    </row>
    <row r="59" spans="1:15" x14ac:dyDescent="0.2">
      <c r="A59">
        <v>2</v>
      </c>
      <c r="B59">
        <v>4</v>
      </c>
      <c r="C59" t="s">
        <v>1</v>
      </c>
      <c r="D59">
        <v>40</v>
      </c>
      <c r="E59" s="1" t="s">
        <v>76</v>
      </c>
      <c r="F59" s="1">
        <v>1131</v>
      </c>
      <c r="H59" s="1">
        <v>10000</v>
      </c>
      <c r="I59" s="1" t="s">
        <v>31</v>
      </c>
      <c r="J59" s="1" t="s">
        <v>95</v>
      </c>
      <c r="K59" s="1" t="s">
        <v>130</v>
      </c>
      <c r="L59" s="1">
        <v>100</v>
      </c>
      <c r="M59" s="1">
        <v>4</v>
      </c>
      <c r="N59" s="17">
        <f t="shared" si="4"/>
        <v>1.52587890625E-3</v>
      </c>
      <c r="O59" s="9">
        <f t="shared" si="3"/>
        <v>6.2500000000000001E-4</v>
      </c>
    </row>
    <row r="60" spans="1:15" x14ac:dyDescent="0.2">
      <c r="A60">
        <v>2</v>
      </c>
      <c r="B60">
        <v>5</v>
      </c>
      <c r="C60" t="s">
        <v>24</v>
      </c>
      <c r="D60">
        <v>41</v>
      </c>
      <c r="N60" s="17" t="str">
        <f t="shared" si="4"/>
        <v/>
      </c>
      <c r="O60" s="9" t="str">
        <f t="shared" si="3"/>
        <v/>
      </c>
    </row>
    <row r="61" spans="1:15" x14ac:dyDescent="0.2">
      <c r="A61">
        <v>2</v>
      </c>
      <c r="B61">
        <v>5</v>
      </c>
      <c r="C61" t="s">
        <v>24</v>
      </c>
      <c r="D61">
        <v>42</v>
      </c>
      <c r="N61" s="17" t="str">
        <f t="shared" si="4"/>
        <v/>
      </c>
      <c r="O61" s="9" t="str">
        <f t="shared" si="3"/>
        <v/>
      </c>
    </row>
    <row r="62" spans="1:15" x14ac:dyDescent="0.2">
      <c r="A62">
        <v>2</v>
      </c>
      <c r="B62">
        <v>5</v>
      </c>
      <c r="C62" t="s">
        <v>23</v>
      </c>
      <c r="D62">
        <v>43</v>
      </c>
      <c r="N62" s="17" t="str">
        <f t="shared" si="4"/>
        <v/>
      </c>
      <c r="O62" s="9" t="str">
        <f t="shared" si="3"/>
        <v/>
      </c>
    </row>
    <row r="63" spans="1:15" x14ac:dyDescent="0.2">
      <c r="A63">
        <v>2</v>
      </c>
      <c r="B63">
        <v>5</v>
      </c>
      <c r="C63" t="s">
        <v>23</v>
      </c>
      <c r="D63">
        <v>44</v>
      </c>
      <c r="N63" s="17" t="str">
        <f t="shared" si="4"/>
        <v/>
      </c>
      <c r="O63" s="9" t="str">
        <f t="shared" si="3"/>
        <v/>
      </c>
    </row>
    <row r="64" spans="1:15" x14ac:dyDescent="0.2">
      <c r="A64">
        <v>2</v>
      </c>
      <c r="B64">
        <v>6</v>
      </c>
      <c r="C64" t="s">
        <v>25</v>
      </c>
      <c r="D64">
        <v>45</v>
      </c>
      <c r="N64" s="17" t="str">
        <f t="shared" si="4"/>
        <v/>
      </c>
      <c r="O64" s="9" t="str">
        <f t="shared" si="3"/>
        <v/>
      </c>
    </row>
    <row r="65" spans="1:15" x14ac:dyDescent="0.2">
      <c r="A65">
        <v>2</v>
      </c>
      <c r="B65">
        <v>6</v>
      </c>
      <c r="C65" t="s">
        <v>25</v>
      </c>
      <c r="D65">
        <v>46</v>
      </c>
      <c r="N65" s="17" t="str">
        <f t="shared" si="4"/>
        <v/>
      </c>
      <c r="O65" s="9" t="str">
        <f t="shared" si="3"/>
        <v/>
      </c>
    </row>
    <row r="66" spans="1:15" x14ac:dyDescent="0.2">
      <c r="A66">
        <v>2</v>
      </c>
      <c r="B66">
        <v>6</v>
      </c>
      <c r="C66" t="s">
        <v>26</v>
      </c>
      <c r="D66">
        <v>47</v>
      </c>
      <c r="N66" s="17" t="str">
        <f t="shared" si="4"/>
        <v/>
      </c>
      <c r="O66" s="9" t="str">
        <f t="shared" si="3"/>
        <v/>
      </c>
    </row>
    <row r="67" spans="1:15" x14ac:dyDescent="0.2">
      <c r="A67">
        <v>2</v>
      </c>
      <c r="B67">
        <v>6</v>
      </c>
      <c r="C67" t="s">
        <v>26</v>
      </c>
      <c r="D67">
        <v>48</v>
      </c>
      <c r="N67" s="17" t="str">
        <f t="shared" si="4"/>
        <v/>
      </c>
      <c r="O67" s="9" t="str">
        <f t="shared" si="3"/>
        <v/>
      </c>
    </row>
    <row r="68" spans="1:15" x14ac:dyDescent="0.2">
      <c r="A68">
        <v>2</v>
      </c>
      <c r="B68">
        <v>7</v>
      </c>
      <c r="C68" t="s">
        <v>27</v>
      </c>
      <c r="D68">
        <v>49</v>
      </c>
      <c r="E68" s="1" t="s">
        <v>77</v>
      </c>
      <c r="F68" s="1">
        <v>1132</v>
      </c>
      <c r="H68" s="1">
        <v>5000</v>
      </c>
      <c r="I68" s="1" t="s">
        <v>32</v>
      </c>
      <c r="J68" s="1" t="s">
        <v>96</v>
      </c>
      <c r="K68" s="1" t="s">
        <v>131</v>
      </c>
      <c r="L68" s="1">
        <v>50</v>
      </c>
      <c r="M68" s="1">
        <v>3</v>
      </c>
      <c r="N68" s="17">
        <f t="shared" si="4"/>
        <v>7.6207895137936294E-3</v>
      </c>
      <c r="O68" s="9">
        <f t="shared" si="3"/>
        <v>3.1250000000000001E-4</v>
      </c>
    </row>
    <row r="69" spans="1:15" x14ac:dyDescent="0.2">
      <c r="A69">
        <v>2</v>
      </c>
      <c r="B69">
        <v>7</v>
      </c>
      <c r="C69" t="s">
        <v>27</v>
      </c>
      <c r="D69">
        <v>50</v>
      </c>
      <c r="E69" s="1" t="s">
        <v>78</v>
      </c>
      <c r="F69" s="1">
        <v>1133</v>
      </c>
      <c r="H69" s="1">
        <v>3000</v>
      </c>
      <c r="I69" s="1" t="s">
        <v>32</v>
      </c>
      <c r="J69" s="1" t="s">
        <v>97</v>
      </c>
      <c r="K69" s="1" t="s">
        <v>132</v>
      </c>
      <c r="L69" s="1">
        <v>30</v>
      </c>
      <c r="M69" s="1">
        <v>4</v>
      </c>
      <c r="N69" s="17">
        <f t="shared" si="4"/>
        <v>4.57763671875E-4</v>
      </c>
      <c r="O69" s="9">
        <f t="shared" si="3"/>
        <v>1.875E-4</v>
      </c>
    </row>
    <row r="70" spans="1:15" x14ac:dyDescent="0.2">
      <c r="A70">
        <v>2</v>
      </c>
      <c r="B70">
        <v>7</v>
      </c>
      <c r="C70" t="s">
        <v>28</v>
      </c>
      <c r="D70">
        <v>51</v>
      </c>
      <c r="N70" s="17" t="str">
        <f t="shared" si="4"/>
        <v/>
      </c>
      <c r="O70" s="9" t="str">
        <f t="shared" si="3"/>
        <v/>
      </c>
    </row>
    <row r="71" spans="1:15" x14ac:dyDescent="0.2">
      <c r="A71">
        <v>2</v>
      </c>
      <c r="B71">
        <v>7</v>
      </c>
      <c r="C71" t="s">
        <v>28</v>
      </c>
      <c r="D71">
        <v>52</v>
      </c>
      <c r="N71" s="17" t="str">
        <f t="shared" si="4"/>
        <v/>
      </c>
      <c r="O71" s="9" t="str">
        <f t="shared" si="3"/>
        <v/>
      </c>
    </row>
    <row r="72" spans="1:15" x14ac:dyDescent="0.2">
      <c r="A72">
        <v>2</v>
      </c>
      <c r="B72">
        <v>8</v>
      </c>
      <c r="C72" t="s">
        <v>29</v>
      </c>
      <c r="D72">
        <v>53</v>
      </c>
      <c r="N72" s="17" t="str">
        <f t="shared" si="4"/>
        <v/>
      </c>
      <c r="O72" s="9" t="str">
        <f t="shared" si="3"/>
        <v/>
      </c>
    </row>
    <row r="73" spans="1:15" x14ac:dyDescent="0.2">
      <c r="A73">
        <v>2</v>
      </c>
      <c r="B73">
        <v>8</v>
      </c>
      <c r="C73" t="s">
        <v>29</v>
      </c>
      <c r="D73">
        <v>54</v>
      </c>
      <c r="N73" s="17" t="str">
        <f t="shared" si="4"/>
        <v/>
      </c>
      <c r="O73" s="9" t="str">
        <f t="shared" si="3"/>
        <v/>
      </c>
    </row>
    <row r="74" spans="1:15" x14ac:dyDescent="0.2">
      <c r="A74">
        <v>2</v>
      </c>
      <c r="B74">
        <v>8</v>
      </c>
      <c r="C74" t="s">
        <v>8</v>
      </c>
      <c r="D74">
        <v>55</v>
      </c>
      <c r="N74" s="17" t="str">
        <f t="shared" si="4"/>
        <v/>
      </c>
      <c r="O74" s="9" t="str">
        <f t="shared" si="3"/>
        <v/>
      </c>
    </row>
    <row r="75" spans="1:15" x14ac:dyDescent="0.2">
      <c r="A75" s="2">
        <v>2</v>
      </c>
      <c r="B75" s="2">
        <v>8</v>
      </c>
      <c r="C75" s="2" t="s">
        <v>8</v>
      </c>
      <c r="D75" s="2">
        <v>56</v>
      </c>
      <c r="E75" s="5"/>
      <c r="F75" s="5"/>
      <c r="G75" s="5"/>
      <c r="H75" s="5"/>
      <c r="I75" s="5"/>
      <c r="J75" s="5"/>
      <c r="K75" s="5"/>
      <c r="L75" s="5"/>
      <c r="M75" s="5"/>
      <c r="N75" s="18" t="str">
        <f t="shared" si="4"/>
        <v/>
      </c>
      <c r="O75" s="13" t="str">
        <f t="shared" si="3"/>
        <v/>
      </c>
    </row>
  </sheetData>
  <mergeCells count="1">
    <mergeCell ref="A10:M10"/>
  </mergeCells>
  <phoneticPr fontId="3" type="noConversion"/>
  <conditionalFormatting sqref="L12:L75">
    <cfRule type="expression" dxfId="3" priority="1">
      <formula>AND(L12&gt;0,(H12)/100&gt;=L12)</formula>
    </cfRule>
    <cfRule type="expression" dxfId="2" priority="2">
      <formula>(H12)/100&lt;L12</formula>
    </cfRule>
  </conditionalFormatting>
  <conditionalFormatting sqref="M12:M75">
    <cfRule type="expression" dxfId="1" priority="3">
      <formula>AND(M12&gt;0,N12&gt;=O12,L12&gt;0,(H12)/100&gt;=L12)</formula>
    </cfRule>
    <cfRule type="expression" dxfId="0" priority="4">
      <formula>OR(N12&lt;O12,(H12)/100&lt;L12)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Altobelli</dc:creator>
  <cp:lastModifiedBy>Paulson, Amanda</cp:lastModifiedBy>
  <dcterms:created xsi:type="dcterms:W3CDTF">2023-08-31T02:39:37Z</dcterms:created>
  <dcterms:modified xsi:type="dcterms:W3CDTF">2023-09-19T05:43:55Z</dcterms:modified>
</cp:coreProperties>
</file>