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\Code\eps_mppt\"/>
    </mc:Choice>
  </mc:AlternateContent>
  <xr:revisionPtr revIDLastSave="0" documentId="13_ncr:1_{4A428452-4D11-4CF4-9D74-65CFB488439B}" xr6:coauthVersionLast="47" xr6:coauthVersionMax="47" xr10:uidLastSave="{00000000-0000-0000-0000-000000000000}"/>
  <bookViews>
    <workbookView xWindow="57480" yWindow="13635" windowWidth="25440" windowHeight="15990" xr2:uid="{473DAC2F-2D10-4B52-90E0-FA927CE84440}"/>
  </bookViews>
  <sheets>
    <sheet name="eps_mppt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2" i="1"/>
  <c r="L3" i="1"/>
  <c r="L4" i="1"/>
  <c r="L5" i="1"/>
  <c r="L6" i="1"/>
  <c r="L19" i="1" l="1"/>
</calcChain>
</file>

<file path=xl/sharedStrings.xml><?xml version="1.0" encoding="utf-8"?>
<sst xmlns="http://schemas.openxmlformats.org/spreadsheetml/2006/main" count="125" uniqueCount="102">
  <si>
    <t>Reference</t>
  </si>
  <si>
    <t>Datasheet</t>
  </si>
  <si>
    <t>Footprint</t>
  </si>
  <si>
    <t>Qty</t>
  </si>
  <si>
    <t>DNP</t>
  </si>
  <si>
    <t>C1</t>
  </si>
  <si>
    <t>https://www.mouser.com/ProductDetail/Murata-Electronics/GRM155D81C475ME15J?qs=sGAEpiMZZMvsSlwiRhF8qrQG6leidpLjHHS5PR4zI1%2F%252B%2FIBbxsSLWw%3D%3D</t>
  </si>
  <si>
    <t>Capacitor_SMD:C_0402_1005Metric</t>
  </si>
  <si>
    <t>C2</t>
  </si>
  <si>
    <t>https://www.mouser.com/ProductDetail/TDK/C2012X5R1A336M125AC?qs=sGAEpiMZZMvsSlwiRhF8qglhG%252BcX4lmRtvN2oQS8xN8%3D</t>
  </si>
  <si>
    <t>Capacitor_SMD:C_0805_2012Metric</t>
  </si>
  <si>
    <t>C3,C4,C5,C8,C9</t>
  </si>
  <si>
    <t>https://www.mouser.com/ProductDetail/KYOCERA-AVX/TPSB107M010R0400?qs=rmxM1XIQazfTOF9DkZj0og%3D%3D</t>
  </si>
  <si>
    <t>Capacitor_SMD:C_1210_3225Metric</t>
  </si>
  <si>
    <t>C7,C10</t>
  </si>
  <si>
    <t>https://www.mouser.com/ProductDetail/Vishay-Sprague/TR3A106M010C2000?qs=R2iZg1vr0onnCzOsM7MhPQ%3D%3D</t>
  </si>
  <si>
    <t>Capacitor_SMD:C_1206_3216Metric</t>
  </si>
  <si>
    <t>C11</t>
  </si>
  <si>
    <t>~</t>
  </si>
  <si>
    <t>C12</t>
  </si>
  <si>
    <t>D1,D2,D3</t>
  </si>
  <si>
    <t>PD3S220L-7</t>
  </si>
  <si>
    <t>https://www.mouser.com/ProductDetail/Diodes-Incorporated/PD3S220L-7?qs=oUsD4qhOtFxZ3nZkgpjAKw%3D%3D</t>
  </si>
  <si>
    <t>Project_Footprints:PD3S220L7</t>
  </si>
  <si>
    <t>D4</t>
  </si>
  <si>
    <t>TVS</t>
  </si>
  <si>
    <t>Project_Footprints:DO222-AA_STM</t>
  </si>
  <si>
    <t>J1</t>
  </si>
  <si>
    <t>PV_IN</t>
  </si>
  <si>
    <t>Connector_PinHeader_2.54mm:PinHeader_1x04_P2.54mm_Vertical</t>
  </si>
  <si>
    <t>J2</t>
  </si>
  <si>
    <t>OUT</t>
  </si>
  <si>
    <t>Connector_PinHeader_2.54mm:PinHeader_1x08_P2.54mm_Vertical</t>
  </si>
  <si>
    <t>L1</t>
  </si>
  <si>
    <t>22u</t>
  </si>
  <si>
    <t>https://www.mouser.com/ProductDetail/Bourns/SRP5030WA-220M?qs=9vOqFld9vZUUpRCikyJjUw%3D%3D</t>
  </si>
  <si>
    <t>Inductor_SMD:L_Bourns_SRP5030T</t>
  </si>
  <si>
    <t>R1</t>
  </si>
  <si>
    <t>https://www.mouser.com/ProductDetail/Vishay-Beyschlag/MCT0603MD1004BP500?qs=Jslch3jnSjlxqHB2XifrNA%3D%3D</t>
  </si>
  <si>
    <t>Resistor_SMD:R_0603_1608Metric</t>
  </si>
  <si>
    <t>R2</t>
  </si>
  <si>
    <t>https://www.mouser.com/ProductDetail/Vishay-Beyschlag/MCS0402MD3323BE000?qs=Jslch3jnSjmoKN7PFKqTXQ%3D%3D</t>
  </si>
  <si>
    <t>Resistor_SMD:R_0402_1005Metric</t>
  </si>
  <si>
    <t>R3</t>
  </si>
  <si>
    <t>U1</t>
  </si>
  <si>
    <t>SPV1040</t>
  </si>
  <si>
    <t>Package_SO:TSSOP-8_4.4x3mm_P0.65mm</t>
  </si>
  <si>
    <t>U2</t>
  </si>
  <si>
    <t>ACS725xLCTR-10AU</t>
  </si>
  <si>
    <t>Package_SO:SOIC-8_3.9x4.9mm_P1.27mm</t>
  </si>
  <si>
    <t>Value or Description</t>
  </si>
  <si>
    <t>Manuf. Part Number</t>
  </si>
  <si>
    <t>Vendor Part Number</t>
  </si>
  <si>
    <t>Vendor</t>
  </si>
  <si>
    <t>Order Qty</t>
  </si>
  <si>
    <t>Price @ Qty</t>
  </si>
  <si>
    <t>Total Price</t>
  </si>
  <si>
    <t>https://www.mouser.com/ProductDetail/KYOCERA-AVX/0402YA102JAT2A?qs=%252BdQmOuGyFcHkW%2FLe8%2F47BA%3D%3D</t>
  </si>
  <si>
    <t>Mouser</t>
  </si>
  <si>
    <t>581-0402YA102JAT2A</t>
  </si>
  <si>
    <t xml:space="preserve">0402YA102JAT2A </t>
  </si>
  <si>
    <t>https://www.mouser.com/ProductDetail/TAIYO-YUDEN/MLASE105SB7104KFNA01?qs=tlsG%2FOw5FFiVLQnZvtW0qQ%3D%3D</t>
  </si>
  <si>
    <t xml:space="preserve">963-MLASE105SB7104KF </t>
  </si>
  <si>
    <t>SRP5030WA-220M</t>
  </si>
  <si>
    <t>MCT0603MD1004BP500</t>
  </si>
  <si>
    <t>MCS0402MD3323BE000</t>
  </si>
  <si>
    <t xml:space="preserve">MLASE105SB7104KFNA01 </t>
  </si>
  <si>
    <t>4.7 uF</t>
  </si>
  <si>
    <t>33 uF</t>
  </si>
  <si>
    <t>100 uF</t>
  </si>
  <si>
    <t>10 uF</t>
  </si>
  <si>
    <t>1 nF</t>
  </si>
  <si>
    <t>100 nF</t>
  </si>
  <si>
    <t>330 kOhm</t>
  </si>
  <si>
    <t>1 MOhm</t>
  </si>
  <si>
    <t>1 kOhm</t>
  </si>
  <si>
    <t xml:space="preserve">581-TPSB107M010R0400 </t>
  </si>
  <si>
    <t>TPSB107M010R0400</t>
  </si>
  <si>
    <t>C2012X5R1A336M125AC</t>
  </si>
  <si>
    <t>TR3A106M010C2000</t>
  </si>
  <si>
    <t>810-C2012X5R1A336M</t>
  </si>
  <si>
    <t>81-GRM15D81C475ME15J</t>
  </si>
  <si>
    <t>GRM155D81C475ME15J</t>
  </si>
  <si>
    <t>74-TR3A106M010C2000</t>
  </si>
  <si>
    <t>621-PD3S220L-7</t>
  </si>
  <si>
    <t>https://www.mouser.com/ProductDetail/STMicroelectronics/SPV1040TTR?qs=AHLdMMsI%252Bhr%2Fj5DYN1qCwQ%3D%3D</t>
  </si>
  <si>
    <t xml:space="preserve">SPV1040TTR </t>
  </si>
  <si>
    <t>511-SPV1040TTR</t>
  </si>
  <si>
    <t>https://www.mouser.com/ProductDetail/Allegro-MicroSystems/ACS725LLCTR-10AU-T?qs=pUKx8fyJudDJhypXeBbXnA%3D%3D</t>
  </si>
  <si>
    <t>ACS725LLCTR-10AU-T</t>
  </si>
  <si>
    <t>250-725LLCTR10AUT</t>
  </si>
  <si>
    <t>https://www.mouser.com/ProductDetail/STMicroelectronics/SMM4F24A-TR?qs=ppWA7IX8Fw7n6eOodwCgJg%3D%3D</t>
  </si>
  <si>
    <t>SMM4F24A-TR</t>
  </si>
  <si>
    <t>511-SMM4F24A-TR</t>
  </si>
  <si>
    <t>-</t>
  </si>
  <si>
    <t xml:space="preserve"> 652-SRP5030WA-220M </t>
  </si>
  <si>
    <t>Totals:</t>
  </si>
  <si>
    <t>594-MCT0603MD1004BP5</t>
  </si>
  <si>
    <t>594-MCS0402MD3323BE0</t>
  </si>
  <si>
    <t>https://www.mouser.com/ProductDetail/Vishay-Beyschlag/MCS04020D1001BE000?qs=H5EaGE3Pc5m43MFwYZQH1Q%3D%3D</t>
  </si>
  <si>
    <t>MCS04020D1001BE000</t>
  </si>
  <si>
    <t>594-MCS04020D1001BE0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</si>
</sst>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STMicroelectronics/SPV1040TTR?qs=AHLdMMsI%252Bhr%2Fj5DYN1qCwQ%3D%3D" TargetMode="External"/><Relationship Id="rId13" Type="http://schemas.openxmlformats.org/officeDocument/2006/relationships/hyperlink" Target="https://www.mouser.com/ProductDetail/Vishay-Beyschlag/MCS0402MD3323BE000?qs=Jslch3jnSjmoKN7PFKqTXQ%3D%3D" TargetMode="External"/><Relationship Id="rId3" Type="http://schemas.openxmlformats.org/officeDocument/2006/relationships/hyperlink" Target="https://www.mouser.com/ProductDetail/Vishay-Sprague/TR3A106M010C2000?qs=R2iZg1vr0onnCzOsM7MhPQ%3D%3D" TargetMode="External"/><Relationship Id="rId7" Type="http://schemas.openxmlformats.org/officeDocument/2006/relationships/hyperlink" Target="https://www.mouser.com/ProductDetail/Diodes-Incorporated/PD3S220L-7?qs=oUsD4qhOtFxZ3nZkgpjAKw%3D%3D" TargetMode="External"/><Relationship Id="rId12" Type="http://schemas.openxmlformats.org/officeDocument/2006/relationships/hyperlink" Target="https://www.mouser.com/ProductDetail/Vishay-Beyschlag/MCT0603MD1004BP500?qs=Jslch3jnSjlxqHB2XifrNA%3D%3D" TargetMode="External"/><Relationship Id="rId2" Type="http://schemas.openxmlformats.org/officeDocument/2006/relationships/hyperlink" Target="https://www.mouser.com/ProductDetail/TAIYO-YUDEN/MLASE105SB7104KFNA01?qs=tlsG%2FOw5FFiVLQnZvtW0qQ%3D%3D" TargetMode="External"/><Relationship Id="rId1" Type="http://schemas.openxmlformats.org/officeDocument/2006/relationships/hyperlink" Target="https://www.mouser.com/ProductDetail/KYOCERA-AVX/0402YA102JAT2A?qs=%252BdQmOuGyFcHkW%2FLe8%2F47BA%3D%3D" TargetMode="External"/><Relationship Id="rId6" Type="http://schemas.openxmlformats.org/officeDocument/2006/relationships/hyperlink" Target="https://www.mouser.com/ProductDetail/Murata-Electronics/GRM155D81C475ME15J?qs=sGAEpiMZZMvsSlwiRhF8qrQG6leidpLjHHS5PR4zI1%2F%252B%2FIBbxsSLWw%3D%3D" TargetMode="External"/><Relationship Id="rId11" Type="http://schemas.openxmlformats.org/officeDocument/2006/relationships/hyperlink" Target="https://www.mouser.com/ProductDetail/Bourns/SRP5030WA-220M?qs=9vOqFld9vZUUpRCikyJjUw%3D%3D" TargetMode="External"/><Relationship Id="rId5" Type="http://schemas.openxmlformats.org/officeDocument/2006/relationships/hyperlink" Target="https://www.mouser.com/ProductDetail/TDK/C2012X5R1A336M125AC?qs=sGAEpiMZZMvsSlwiRhF8qglhG%252BcX4lmRtvN2oQS8xN8%3D" TargetMode="External"/><Relationship Id="rId10" Type="http://schemas.openxmlformats.org/officeDocument/2006/relationships/hyperlink" Target="https://www.mouser.com/ProductDetail/STMicroelectronics/SMM4F24A-TR?qs=ppWA7IX8Fw7n6eOodwCgJg%3D%3D" TargetMode="External"/><Relationship Id="rId4" Type="http://schemas.openxmlformats.org/officeDocument/2006/relationships/hyperlink" Target="https://www.mouser.com/ProductDetail/KYOCERA-AVX/TPSB107M010R0400?qs=rmxM1XIQazfTOF9DkZj0og%3D%3D" TargetMode="External"/><Relationship Id="rId9" Type="http://schemas.openxmlformats.org/officeDocument/2006/relationships/hyperlink" Target="https://www.mouser.com/ProductDetail/Allegro-MicroSystems/ACS725LLCTR-10AU-T?qs=pUKx8fyJudDJhypXeBbXnA%3D%3D" TargetMode="External"/><Relationship Id="rId14" Type="http://schemas.openxmlformats.org/officeDocument/2006/relationships/hyperlink" Target="https://www.mouser.com/ProductDetail/Vishay-Beyschlag/MCS04020D1001BE000?qs=H5EaGE3Pc5m43MFwYZQH1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24E4-9D56-47E1-962F-6C371B6CEAB8}">
  <dimension ref="A1:L19"/>
  <sheetViews>
    <sheetView tabSelected="1" workbookViewId="0">
      <selection activeCell="D21" sqref="D21"/>
    </sheetView>
  </sheetViews>
  <sheetFormatPr defaultRowHeight="14.6" x14ac:dyDescent="0.4"/>
  <cols>
    <col min="2" max="2" width="18" customWidth="1"/>
    <col min="3" max="3" width="28.765625" customWidth="1"/>
    <col min="4" max="4" width="26.23046875" customWidth="1"/>
    <col min="5" max="5" width="14.23046875" customWidth="1"/>
    <col min="6" max="6" width="27.15234375" customWidth="1"/>
    <col min="7" max="7" width="40.69140625" customWidth="1"/>
    <col min="11" max="11" width="13.15234375" customWidth="1"/>
    <col min="12" max="12" width="12.07421875" customWidth="1"/>
  </cols>
  <sheetData>
    <row r="1" spans="1:12" x14ac:dyDescent="0.4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1</v>
      </c>
      <c r="G1" t="s">
        <v>2</v>
      </c>
      <c r="H1" t="s">
        <v>3</v>
      </c>
      <c r="I1" t="s">
        <v>4</v>
      </c>
      <c r="J1" t="s">
        <v>54</v>
      </c>
      <c r="K1" t="s">
        <v>55</v>
      </c>
      <c r="L1" t="s">
        <v>56</v>
      </c>
    </row>
    <row r="2" spans="1:12" x14ac:dyDescent="0.4">
      <c r="A2" t="s">
        <v>5</v>
      </c>
      <c r="B2" t="s">
        <v>67</v>
      </c>
      <c r="C2" t="s">
        <v>82</v>
      </c>
      <c r="D2" t="s">
        <v>81</v>
      </c>
      <c r="E2" t="s">
        <v>58</v>
      </c>
      <c r="F2" s="1" t="s">
        <v>6</v>
      </c>
      <c r="G2" t="s">
        <v>7</v>
      </c>
      <c r="H2">
        <v>1</v>
      </c>
      <c r="J2">
        <v>100</v>
      </c>
      <c r="K2">
        <v>5.3999999999999999E-2</v>
      </c>
      <c r="L2">
        <f t="shared" ref="L2:L5" si="0">K2*J2</f>
        <v>5.4</v>
      </c>
    </row>
    <row r="3" spans="1:12" x14ac:dyDescent="0.4">
      <c r="A3" t="s">
        <v>8</v>
      </c>
      <c r="B3" t="s">
        <v>68</v>
      </c>
      <c r="C3" t="s">
        <v>78</v>
      </c>
      <c r="D3" t="s">
        <v>80</v>
      </c>
      <c r="E3" t="s">
        <v>58</v>
      </c>
      <c r="F3" s="1" t="s">
        <v>9</v>
      </c>
      <c r="G3" t="s">
        <v>10</v>
      </c>
      <c r="H3">
        <v>1</v>
      </c>
      <c r="J3">
        <v>10</v>
      </c>
      <c r="K3">
        <v>0.502</v>
      </c>
      <c r="L3">
        <f t="shared" si="0"/>
        <v>5.0199999999999996</v>
      </c>
    </row>
    <row r="4" spans="1:12" x14ac:dyDescent="0.4">
      <c r="A4" t="s">
        <v>11</v>
      </c>
      <c r="B4" t="s">
        <v>69</v>
      </c>
      <c r="C4" t="s">
        <v>77</v>
      </c>
      <c r="D4" t="s">
        <v>76</v>
      </c>
      <c r="E4" t="s">
        <v>58</v>
      </c>
      <c r="F4" s="1" t="s">
        <v>12</v>
      </c>
      <c r="G4" t="s">
        <v>13</v>
      </c>
      <c r="H4">
        <v>5</v>
      </c>
      <c r="J4">
        <v>10</v>
      </c>
      <c r="K4">
        <v>0.69299999999999995</v>
      </c>
      <c r="L4">
        <f t="shared" si="0"/>
        <v>6.93</v>
      </c>
    </row>
    <row r="5" spans="1:12" x14ac:dyDescent="0.4">
      <c r="A5" t="s">
        <v>14</v>
      </c>
      <c r="B5" t="s">
        <v>70</v>
      </c>
      <c r="C5" t="s">
        <v>79</v>
      </c>
      <c r="D5" t="s">
        <v>83</v>
      </c>
      <c r="E5" t="s">
        <v>58</v>
      </c>
      <c r="F5" s="1" t="s">
        <v>15</v>
      </c>
      <c r="G5" t="s">
        <v>16</v>
      </c>
      <c r="H5">
        <v>2</v>
      </c>
      <c r="J5">
        <v>10</v>
      </c>
      <c r="K5">
        <v>0.54</v>
      </c>
      <c r="L5">
        <f t="shared" si="0"/>
        <v>5.4</v>
      </c>
    </row>
    <row r="6" spans="1:12" x14ac:dyDescent="0.4">
      <c r="A6" t="s">
        <v>17</v>
      </c>
      <c r="B6" t="s">
        <v>71</v>
      </c>
      <c r="C6" t="s">
        <v>60</v>
      </c>
      <c r="D6" t="s">
        <v>59</v>
      </c>
      <c r="E6" t="s">
        <v>58</v>
      </c>
      <c r="F6" s="1" t="s">
        <v>57</v>
      </c>
      <c r="G6" t="s">
        <v>7</v>
      </c>
      <c r="H6">
        <v>1</v>
      </c>
      <c r="J6">
        <v>100</v>
      </c>
      <c r="K6">
        <v>3.7999999999999999E-2</v>
      </c>
      <c r="L6">
        <f>K6*J6</f>
        <v>3.8</v>
      </c>
    </row>
    <row r="7" spans="1:12" x14ac:dyDescent="0.4">
      <c r="A7" t="s">
        <v>19</v>
      </c>
      <c r="B7" t="s">
        <v>72</v>
      </c>
      <c r="C7" s="2" t="s">
        <v>66</v>
      </c>
      <c r="D7" t="s">
        <v>62</v>
      </c>
      <c r="E7" t="s">
        <v>58</v>
      </c>
      <c r="F7" s="1" t="s">
        <v>61</v>
      </c>
      <c r="G7" t="s">
        <v>7</v>
      </c>
      <c r="H7">
        <v>1</v>
      </c>
      <c r="J7">
        <v>1000</v>
      </c>
      <c r="K7">
        <v>5.0000000000000001E-3</v>
      </c>
      <c r="L7">
        <f t="shared" ref="L7:L17" si="1">K7*J7</f>
        <v>5</v>
      </c>
    </row>
    <row r="8" spans="1:12" x14ac:dyDescent="0.4">
      <c r="A8" t="s">
        <v>20</v>
      </c>
      <c r="B8" t="s">
        <v>21</v>
      </c>
      <c r="C8" t="s">
        <v>21</v>
      </c>
      <c r="D8" t="s">
        <v>84</v>
      </c>
      <c r="E8" t="s">
        <v>58</v>
      </c>
      <c r="F8" s="1" t="s">
        <v>22</v>
      </c>
      <c r="G8" t="s">
        <v>23</v>
      </c>
      <c r="H8">
        <v>3</v>
      </c>
      <c r="J8">
        <v>10</v>
      </c>
      <c r="K8">
        <v>0.28100000000000003</v>
      </c>
      <c r="L8">
        <f t="shared" si="1"/>
        <v>2.8100000000000005</v>
      </c>
    </row>
    <row r="9" spans="1:12" x14ac:dyDescent="0.4">
      <c r="A9" t="s">
        <v>24</v>
      </c>
      <c r="B9" t="s">
        <v>25</v>
      </c>
      <c r="C9" t="s">
        <v>92</v>
      </c>
      <c r="D9" t="s">
        <v>93</v>
      </c>
      <c r="E9" t="s">
        <v>58</v>
      </c>
      <c r="F9" s="1" t="s">
        <v>91</v>
      </c>
      <c r="G9" t="s">
        <v>26</v>
      </c>
      <c r="H9">
        <v>1</v>
      </c>
      <c r="J9">
        <v>10</v>
      </c>
      <c r="K9">
        <v>0.498</v>
      </c>
      <c r="L9">
        <f t="shared" si="1"/>
        <v>4.9800000000000004</v>
      </c>
    </row>
    <row r="10" spans="1:12" x14ac:dyDescent="0.4">
      <c r="A10" t="s">
        <v>27</v>
      </c>
      <c r="B10" t="s">
        <v>28</v>
      </c>
      <c r="C10" t="s">
        <v>94</v>
      </c>
      <c r="D10" t="s">
        <v>94</v>
      </c>
      <c r="E10" t="s">
        <v>94</v>
      </c>
      <c r="F10" t="s">
        <v>18</v>
      </c>
      <c r="G10" t="s">
        <v>29</v>
      </c>
      <c r="H10">
        <v>1</v>
      </c>
      <c r="L10">
        <f t="shared" si="1"/>
        <v>0</v>
      </c>
    </row>
    <row r="11" spans="1:12" x14ac:dyDescent="0.4">
      <c r="A11" t="s">
        <v>30</v>
      </c>
      <c r="B11" t="s">
        <v>31</v>
      </c>
      <c r="C11" t="s">
        <v>94</v>
      </c>
      <c r="D11" t="s">
        <v>94</v>
      </c>
      <c r="E11" t="s">
        <v>94</v>
      </c>
      <c r="F11" t="s">
        <v>18</v>
      </c>
      <c r="G11" t="s">
        <v>32</v>
      </c>
      <c r="H11">
        <v>1</v>
      </c>
      <c r="L11">
        <f t="shared" si="1"/>
        <v>0</v>
      </c>
    </row>
    <row r="12" spans="1:12" x14ac:dyDescent="0.4">
      <c r="A12" t="s">
        <v>33</v>
      </c>
      <c r="B12" t="s">
        <v>34</v>
      </c>
      <c r="C12" s="2" t="s">
        <v>63</v>
      </c>
      <c r="D12" t="s">
        <v>95</v>
      </c>
      <c r="E12" t="s">
        <v>58</v>
      </c>
      <c r="F12" s="1" t="s">
        <v>35</v>
      </c>
      <c r="G12" t="s">
        <v>36</v>
      </c>
      <c r="H12">
        <v>1</v>
      </c>
      <c r="J12">
        <v>10</v>
      </c>
      <c r="K12">
        <v>1.05</v>
      </c>
      <c r="L12">
        <f t="shared" si="1"/>
        <v>10.5</v>
      </c>
    </row>
    <row r="13" spans="1:12" x14ac:dyDescent="0.4">
      <c r="A13" t="s">
        <v>37</v>
      </c>
      <c r="B13" t="s">
        <v>74</v>
      </c>
      <c r="C13" t="s">
        <v>64</v>
      </c>
      <c r="D13" t="s">
        <v>97</v>
      </c>
      <c r="E13" t="s">
        <v>58</v>
      </c>
      <c r="F13" s="1" t="s">
        <v>38</v>
      </c>
      <c r="G13" t="s">
        <v>39</v>
      </c>
      <c r="H13">
        <v>1</v>
      </c>
      <c r="J13">
        <v>50</v>
      </c>
      <c r="K13">
        <v>0.216</v>
      </c>
      <c r="L13">
        <f t="shared" si="1"/>
        <v>10.8</v>
      </c>
    </row>
    <row r="14" spans="1:12" x14ac:dyDescent="0.4">
      <c r="A14" t="s">
        <v>40</v>
      </c>
      <c r="B14" t="s">
        <v>73</v>
      </c>
      <c r="C14" t="s">
        <v>65</v>
      </c>
      <c r="D14" t="s">
        <v>98</v>
      </c>
      <c r="E14" t="s">
        <v>58</v>
      </c>
      <c r="F14" s="1" t="s">
        <v>41</v>
      </c>
      <c r="G14" t="s">
        <v>42</v>
      </c>
      <c r="H14">
        <v>1</v>
      </c>
      <c r="J14">
        <v>50</v>
      </c>
      <c r="K14">
        <v>0.19500000000000001</v>
      </c>
      <c r="L14">
        <f t="shared" si="1"/>
        <v>9.75</v>
      </c>
    </row>
    <row r="15" spans="1:12" x14ac:dyDescent="0.4">
      <c r="A15" t="s">
        <v>43</v>
      </c>
      <c r="B15" t="s">
        <v>75</v>
      </c>
      <c r="C15" t="s">
        <v>100</v>
      </c>
      <c r="D15" t="s">
        <v>101</v>
      </c>
      <c r="E15" t="s">
        <v>58</v>
      </c>
      <c r="F15" s="1" t="s">
        <v>99</v>
      </c>
      <c r="G15" t="s">
        <v>7</v>
      </c>
      <c r="H15">
        <v>1</v>
      </c>
      <c r="J15">
        <v>100</v>
      </c>
      <c r="K15">
        <v>0.1</v>
      </c>
      <c r="L15">
        <f t="shared" si="1"/>
        <v>10</v>
      </c>
    </row>
    <row r="16" spans="1:12" x14ac:dyDescent="0.4">
      <c r="A16" t="s">
        <v>44</v>
      </c>
      <c r="B16" t="s">
        <v>45</v>
      </c>
      <c r="C16" t="s">
        <v>86</v>
      </c>
      <c r="D16" t="s">
        <v>87</v>
      </c>
      <c r="E16" t="s">
        <v>58</v>
      </c>
      <c r="F16" s="1" t="s">
        <v>85</v>
      </c>
      <c r="G16" t="s">
        <v>46</v>
      </c>
      <c r="H16">
        <v>1</v>
      </c>
      <c r="J16">
        <v>10</v>
      </c>
      <c r="K16">
        <v>3.1</v>
      </c>
      <c r="L16">
        <f t="shared" si="1"/>
        <v>31</v>
      </c>
    </row>
    <row r="17" spans="1:12" x14ac:dyDescent="0.4">
      <c r="A17" t="s">
        <v>47</v>
      </c>
      <c r="B17" t="s">
        <v>48</v>
      </c>
      <c r="C17" t="s">
        <v>89</v>
      </c>
      <c r="D17" t="s">
        <v>90</v>
      </c>
      <c r="E17" t="s">
        <v>58</v>
      </c>
      <c r="F17" s="1" t="s">
        <v>88</v>
      </c>
      <c r="G17" t="s">
        <v>49</v>
      </c>
      <c r="H17">
        <v>1</v>
      </c>
      <c r="J17">
        <v>10</v>
      </c>
      <c r="K17">
        <v>2.72</v>
      </c>
      <c r="L17">
        <f t="shared" si="1"/>
        <v>27.200000000000003</v>
      </c>
    </row>
    <row r="18" spans="1:12" x14ac:dyDescent="0.4">
      <c r="H18" s="3"/>
      <c r="I18" s="3"/>
      <c r="J18" s="3"/>
      <c r="K18" s="3"/>
      <c r="L18" s="3"/>
    </row>
    <row r="19" spans="1:12" x14ac:dyDescent="0.4">
      <c r="I19" t="s">
        <v>96</v>
      </c>
      <c r="L19">
        <f>SUM(L2:L17)</f>
        <v>138.59</v>
      </c>
    </row>
  </sheetData>
  <hyperlinks>
    <hyperlink ref="F6" r:id="rId1" xr:uid="{90B93F00-7DBF-4256-88B5-D03EB66A62FE}"/>
    <hyperlink ref="F7" r:id="rId2" xr:uid="{ED26C9A9-DC2B-4C35-AAB7-FDA49F1069E0}"/>
    <hyperlink ref="F5" r:id="rId3" xr:uid="{23AEF1AE-6254-420A-B72B-DEBA453A218E}"/>
    <hyperlink ref="F4" r:id="rId4" xr:uid="{47960E4F-DAEB-4CE0-A968-A47B9800D6A8}"/>
    <hyperlink ref="F3" r:id="rId5" xr:uid="{18A7CEF4-FE92-4B60-B368-522C2A2E713C}"/>
    <hyperlink ref="F2" r:id="rId6" xr:uid="{649038E6-9D46-43D5-8584-CA8CC38EE8F9}"/>
    <hyperlink ref="F8" r:id="rId7" xr:uid="{12B5D6A1-F1AE-4B01-A179-40AFD6A3E9E8}"/>
    <hyperlink ref="F16" r:id="rId8" xr:uid="{5E445E80-795D-4B94-8D0F-65D6606FBB7E}"/>
    <hyperlink ref="F17" r:id="rId9" xr:uid="{EE3F53D6-8884-4B55-BCE2-7DFCEF35F8B1}"/>
    <hyperlink ref="F9" r:id="rId10" xr:uid="{F7FBAF28-1B52-4E98-B314-6CAED1B91052}"/>
    <hyperlink ref="F12" r:id="rId11" xr:uid="{1501BD50-BE4C-4623-A586-3A006A923E30}"/>
    <hyperlink ref="F13" r:id="rId12" xr:uid="{1724E136-41D4-47BB-9F90-830FD16E6910}"/>
    <hyperlink ref="F14" r:id="rId13" xr:uid="{D9450D98-21DA-46AE-936B-162F97A232BE}"/>
    <hyperlink ref="F15" r:id="rId14" xr:uid="{BF788985-62A6-4183-AE3A-1B9F09B0171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A42E883BD0D4EAE68B525AC8B29CC" ma:contentTypeVersion="17" ma:contentTypeDescription="Create a new document." ma:contentTypeScope="" ma:versionID="7091bd695aa6065db801130a9d0fb182">
  <xsd:schema xmlns:xsd="http://www.w3.org/2001/XMLSchema" xmlns:xs="http://www.w3.org/2001/XMLSchema" xmlns:p="http://schemas.microsoft.com/office/2006/metadata/properties" xmlns:ns3="07671486-8b40-48be-8554-e0ff1d707815" xmlns:ns4="8ecee693-7a53-4b24-a23c-6adc242e5b8c" targetNamespace="http://schemas.microsoft.com/office/2006/metadata/properties" ma:root="true" ma:fieldsID="62058ba0f9c2691895e24e8b87e572db" ns3:_="" ns4:_="">
    <xsd:import namespace="07671486-8b40-48be-8554-e0ff1d707815"/>
    <xsd:import namespace="8ecee693-7a53-4b24-a23c-6adc242e5b8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71486-8b40-48be-8554-e0ff1d7078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ee693-7a53-4b24-a23c-6adc242e5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cee693-7a53-4b24-a23c-6adc242e5b8c" xsi:nil="true"/>
  </documentManagement>
</p:properties>
</file>

<file path=customXml/itemProps1.xml><?xml version="1.0" encoding="utf-8"?>
<ds:datastoreItem xmlns:ds="http://schemas.openxmlformats.org/officeDocument/2006/customXml" ds:itemID="{40199ADB-18ED-46FC-99AC-20663D3D3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671486-8b40-48be-8554-e0ff1d707815"/>
    <ds:schemaRef ds:uri="8ecee693-7a53-4b24-a23c-6adc242e5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7593A-D34B-4DAC-810C-0DD0698FA2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256F8-8862-4AD7-8764-375722B73608}">
  <ds:schemaRefs>
    <ds:schemaRef ds:uri="http://www.w3.org/XML/1998/namespace"/>
    <ds:schemaRef ds:uri="8ecee693-7a53-4b24-a23c-6adc242e5b8c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7671486-8b40-48be-8554-e0ff1d7078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eps_mppt_BOM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Bailey, Mitchell E</cp:lastModifiedBy>
  <dcterms:created xsi:type="dcterms:W3CDTF">2024-05-17T16:33:23Z</dcterms:created>
  <dcterms:modified xsi:type="dcterms:W3CDTF">2024-05-17T16:52:07Z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0x010100BFCA42E883BD0D4EAE68B525AC8B29CC</vt:lpwstr>
  </property>
</Properties>
</file>