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1 2024/PHYS1001/"/>
    </mc:Choice>
  </mc:AlternateContent>
  <xr:revisionPtr revIDLastSave="10" documentId="8_{AD7FB9D8-6EB5-4539-8502-EA13A7EE6DA2}" xr6:coauthVersionLast="47" xr6:coauthVersionMax="47" xr10:uidLastSave="{8A52EA15-0115-4671-8B29-C1F4D6BEC4FE}"/>
  <bookViews>
    <workbookView xWindow="-110" yWindow="-110" windowWidth="19420" windowHeight="11020" xr2:uid="{09B086FA-8E61-43A4-A533-C162688A4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8" i="1"/>
  <c r="D20" i="1"/>
  <c r="E12" i="1"/>
  <c r="E20" i="1"/>
  <c r="E21" i="1"/>
  <c r="E22" i="1"/>
  <c r="E23" i="1"/>
  <c r="E18" i="1"/>
  <c r="E19" i="1"/>
  <c r="E17" i="1"/>
  <c r="G5" i="1"/>
  <c r="G6" i="1"/>
  <c r="D19" i="1" s="1"/>
  <c r="G7" i="1"/>
  <c r="G8" i="1"/>
  <c r="D21" i="1" s="1"/>
  <c r="G9" i="1"/>
  <c r="D22" i="1" s="1"/>
  <c r="G10" i="1"/>
  <c r="D23" i="1" s="1"/>
  <c r="G4" i="1"/>
  <c r="D17" i="1" s="1"/>
</calcChain>
</file>

<file path=xl/sharedStrings.xml><?xml version="1.0" encoding="utf-8"?>
<sst xmlns="http://schemas.openxmlformats.org/spreadsheetml/2006/main" count="9" uniqueCount="9">
  <si>
    <t>Pressure (kPa)</t>
  </si>
  <si>
    <t>Mass added (kg)</t>
  </si>
  <si>
    <t>Temperature (K)</t>
  </si>
  <si>
    <t>Volume (mL)</t>
  </si>
  <si>
    <t>Pressure (Pa)</t>
  </si>
  <si>
    <t>1/Volumne (mL^-1)</t>
  </si>
  <si>
    <t>1/Volume (L^-1)</t>
  </si>
  <si>
    <t>average temperature</t>
  </si>
  <si>
    <t>Temperature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</si>
</sst>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Sheet1!$D$17:$D$23</c:f>
              <c:numCache>
                <c:formatCode>General</c:formatCode>
                <c:ptCount val="7"/>
                <c:pt idx="0">
                  <c:v>17241.379310344826</c:v>
                </c:pt>
                <c:pt idx="1">
                  <c:v>18181.81818181818</c:v>
                </c:pt>
                <c:pt idx="2">
                  <c:v>19230.76923076923</c:v>
                </c:pt>
                <c:pt idx="3">
                  <c:v>20000</c:v>
                </c:pt>
                <c:pt idx="4">
                  <c:v>21739.130434782608</c:v>
                </c:pt>
                <c:pt idx="5">
                  <c:v>22727.272727272728</c:v>
                </c:pt>
                <c:pt idx="6">
                  <c:v>22727.272727272728</c:v>
                </c:pt>
              </c:numCache>
            </c:numRef>
          </c:xVal>
          <c:yVal>
            <c:numRef>
              <c:f>Sheet1!$E$17:$E$23</c:f>
              <c:numCache>
                <c:formatCode>General</c:formatCode>
                <c:ptCount val="7"/>
                <c:pt idx="0">
                  <c:v>105990</c:v>
                </c:pt>
                <c:pt idx="1">
                  <c:v>111015</c:v>
                </c:pt>
                <c:pt idx="2">
                  <c:v>117834</c:v>
                </c:pt>
                <c:pt idx="3">
                  <c:v>124035</c:v>
                </c:pt>
                <c:pt idx="4">
                  <c:v>132827</c:v>
                </c:pt>
                <c:pt idx="5">
                  <c:v>138433</c:v>
                </c:pt>
                <c:pt idx="6">
                  <c:v>139178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6-4C78-A260-57EAE67C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7375"/>
        <c:axId val="100372015"/>
      </c:scatterChart>
      <c:valAx>
        <c:axId val="10038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1/Volume</a:t>
                </a:r>
                <a:r>
                  <a:rPr lang="en-AU" baseline="0"/>
                  <a:t> (L^-1)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2015"/>
        <c:crosses val="autoZero"/>
        <c:crossBetween val="midCat"/>
      </c:valAx>
      <c:valAx>
        <c:axId val="1003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984249</xdr:colOff>
      <xdr:row>13</xdr:row>
      <xdr:rowOff>106362</xdr:rowOff>
    </xdr:from>
    <xdr:to>
      <xdr:col>14</xdr:col>
      <xdr:colOff>122237</xdr:colOff>
      <xdr:row>28</xdr:row>
      <xdr:rowOff>87313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0E854-163F-F6DF-8E1E-3B52EDCF0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13C2-18EF-461C-91A1-7879E326346A}">
  <dimension ref="C3:G23"/>
  <sheetViews>
    <sheetView tabSelected="1" topLeftCell="A6" zoomScale="91" workbookViewId="0">
      <selection activeCell="F13" sqref="F13"/>
    </sheetView>
  </sheetViews>
  <sheetFormatPr defaultRowHeight="14.5" x14ac:dyDescent="0.35"/>
  <cols>
    <col min="3" max="3" width="14" customWidth="1"/>
    <col min="4" max="4" width="18.81640625" customWidth="1"/>
    <col min="5" max="5" width="13.81640625" customWidth="1"/>
    <col min="6" max="6" width="10.1796875" customWidth="1"/>
    <col min="7" max="7" width="16.7265625" customWidth="1"/>
  </cols>
  <sheetData>
    <row r="3" spans="3:7" x14ac:dyDescent="0.35">
      <c r="C3" s="1" t="s">
        <v>1</v>
      </c>
      <c r="D3" s="1" t="s">
        <v>0</v>
      </c>
      <c r="E3" s="1" t="s">
        <v>2</v>
      </c>
      <c r="F3" s="1" t="s">
        <v>3</v>
      </c>
      <c r="G3" s="1" t="s">
        <v>5</v>
      </c>
    </row>
    <row r="4" spans="3:7" x14ac:dyDescent="0.35">
      <c r="C4" s="2">
        <v>0</v>
      </c>
      <c r="D4" s="2">
        <v>105.99</v>
      </c>
      <c r="E4" s="2">
        <v>301.2</v>
      </c>
      <c r="F4" s="2">
        <v>58</v>
      </c>
      <c r="G4" s="2">
        <f xml:space="preserve"> 1/F4</f>
        <v>1.7241379310344827E-2</v>
      </c>
    </row>
    <row r="5" spans="3:7" x14ac:dyDescent="0.35">
      <c r="C5" s="2">
        <v>0.5</v>
      </c>
      <c r="D5" s="2">
        <v>111.015</v>
      </c>
      <c r="E5" s="2">
        <v>301.20999999999998</v>
      </c>
      <c r="F5" s="2">
        <v>55</v>
      </c>
      <c r="G5" s="2">
        <f t="shared" ref="G5:G10" si="0" xml:space="preserve"> 1/F5</f>
        <v>1.8181818181818181E-2</v>
      </c>
    </row>
    <row r="6" spans="3:7" x14ac:dyDescent="0.35">
      <c r="C6" s="2">
        <v>1</v>
      </c>
      <c r="D6" s="2">
        <v>117.834</v>
      </c>
      <c r="E6" s="2">
        <v>301.16000000000003</v>
      </c>
      <c r="F6" s="2">
        <v>52</v>
      </c>
      <c r="G6" s="2">
        <f t="shared" si="0"/>
        <v>1.9230769230769232E-2</v>
      </c>
    </row>
    <row r="7" spans="3:7" x14ac:dyDescent="0.35">
      <c r="C7" s="2">
        <v>1.5</v>
      </c>
      <c r="D7" s="2">
        <v>124.035</v>
      </c>
      <c r="E7" s="2">
        <v>301.04000000000002</v>
      </c>
      <c r="F7" s="2">
        <v>50</v>
      </c>
      <c r="G7" s="2">
        <f t="shared" si="0"/>
        <v>0.02</v>
      </c>
    </row>
    <row r="8" spans="3:7" x14ac:dyDescent="0.35">
      <c r="C8" s="2">
        <v>2</v>
      </c>
      <c r="D8" s="2">
        <v>132.827</v>
      </c>
      <c r="E8" s="2">
        <v>300.99</v>
      </c>
      <c r="F8" s="2">
        <v>46</v>
      </c>
      <c r="G8" s="2">
        <f t="shared" si="0"/>
        <v>2.1739130434782608E-2</v>
      </c>
    </row>
    <row r="9" spans="3:7" x14ac:dyDescent="0.35">
      <c r="C9" s="2">
        <v>2.5</v>
      </c>
      <c r="D9" s="2">
        <v>138.43299999999999</v>
      </c>
      <c r="E9" s="2">
        <v>300.94</v>
      </c>
      <c r="F9" s="2">
        <v>44</v>
      </c>
      <c r="G9" s="2">
        <f t="shared" si="0"/>
        <v>2.2727272727272728E-2</v>
      </c>
    </row>
    <row r="10" spans="3:7" x14ac:dyDescent="0.35">
      <c r="C10" s="2">
        <v>3</v>
      </c>
      <c r="D10" s="2">
        <v>139.178</v>
      </c>
      <c r="E10" s="2">
        <v>300.91000000000003</v>
      </c>
      <c r="F10" s="2">
        <v>44</v>
      </c>
      <c r="G10" s="2">
        <f t="shared" si="0"/>
        <v>2.2727272727272728E-2</v>
      </c>
    </row>
    <row r="12" spans="3:7" x14ac:dyDescent="0.35">
      <c r="D12" s="1" t="s">
        <v>7</v>
      </c>
      <c r="E12" s="2">
        <f>AVERAGE(E4:E10)</f>
        <v>301.06428571428569</v>
      </c>
    </row>
    <row r="13" spans="3:7" x14ac:dyDescent="0.35">
      <c r="D13" s="1" t="s">
        <v>8</v>
      </c>
      <c r="E13" s="2">
        <f>(MAX(E4:E10)-MIN(E4:E10))/2</f>
        <v>0.14999999999997726</v>
      </c>
    </row>
    <row r="16" spans="3:7" x14ac:dyDescent="0.35">
      <c r="D16" s="1" t="s">
        <v>6</v>
      </c>
      <c r="E16" s="1" t="s">
        <v>4</v>
      </c>
    </row>
    <row r="17" spans="4:5" x14ac:dyDescent="0.35">
      <c r="D17" s="2">
        <f>G4*(1/0.000001)</f>
        <v>17241.379310344826</v>
      </c>
      <c r="E17" s="2">
        <f t="shared" ref="E17:E23" si="1">D4*10^3</f>
        <v>105990</v>
      </c>
    </row>
    <row r="18" spans="4:5" x14ac:dyDescent="0.35">
      <c r="D18" s="2">
        <f t="shared" ref="D18:D23" si="2">G5*(1/0.000001)</f>
        <v>18181.81818181818</v>
      </c>
      <c r="E18" s="2">
        <f t="shared" si="1"/>
        <v>111015</v>
      </c>
    </row>
    <row r="19" spans="4:5" x14ac:dyDescent="0.35">
      <c r="D19" s="2">
        <f t="shared" si="2"/>
        <v>19230.76923076923</v>
      </c>
      <c r="E19" s="2">
        <f t="shared" si="1"/>
        <v>117834</v>
      </c>
    </row>
    <row r="20" spans="4:5" x14ac:dyDescent="0.35">
      <c r="D20" s="2">
        <f t="shared" si="2"/>
        <v>20000</v>
      </c>
      <c r="E20" s="2">
        <f t="shared" si="1"/>
        <v>124035</v>
      </c>
    </row>
    <row r="21" spans="4:5" x14ac:dyDescent="0.35">
      <c r="D21" s="2">
        <f t="shared" si="2"/>
        <v>21739.130434782608</v>
      </c>
      <c r="E21" s="2">
        <f t="shared" si="1"/>
        <v>132827</v>
      </c>
    </row>
    <row r="22" spans="4:5" x14ac:dyDescent="0.35">
      <c r="D22" s="2">
        <f t="shared" si="2"/>
        <v>22727.272727272728</v>
      </c>
      <c r="E22" s="2">
        <f t="shared" si="1"/>
        <v>138433</v>
      </c>
    </row>
    <row r="23" spans="4:5" x14ac:dyDescent="0.35">
      <c r="D23" s="2">
        <f t="shared" si="2"/>
        <v>22727.272727272728</v>
      </c>
      <c r="E23" s="2">
        <f t="shared" si="1"/>
        <v>139178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2024-05-15T00:44:41Z</dcterms:created>
  <dcterms:modified xsi:type="dcterms:W3CDTF">2024-05-15T03:34:05Z</dcterms:modified>
</cp:coreProperties>
</file>