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l\OneDrive\Semester 1 2024\PHYS1001\"/>
    </mc:Choice>
  </mc:AlternateContent>
  <xr:revisionPtr revIDLastSave="0" documentId="8_{FF0361B2-D77B-4C2D-9C64-9BBA597E5E01}" xr6:coauthVersionLast="47" xr6:coauthVersionMax="47" xr10:uidLastSave="{00000000-0000-0000-0000-000000000000}"/>
  <bookViews>
    <workbookView xWindow="-110" yWindow="-110" windowWidth="19420" windowHeight="11020" xr2:uid="{BAF344D4-DAE1-456E-B120-675063794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18" i="1"/>
  <c r="I17" i="1"/>
  <c r="I14" i="1"/>
  <c r="I16" i="1"/>
  <c r="I15" i="1"/>
  <c r="G18" i="1"/>
  <c r="G17" i="1"/>
  <c r="G16" i="1"/>
  <c r="G15" i="1"/>
  <c r="F18" i="1"/>
  <c r="F17" i="1"/>
  <c r="F16" i="1"/>
  <c r="F15" i="1"/>
  <c r="C5" i="1"/>
  <c r="E18" i="1" s="1"/>
  <c r="E17" i="1"/>
  <c r="E16" i="1"/>
  <c r="E15" i="1"/>
  <c r="E14" i="1"/>
  <c r="K4" i="1"/>
  <c r="G14" i="1"/>
  <c r="F14" i="1"/>
  <c r="J8" i="1"/>
  <c r="J7" i="1"/>
  <c r="J6" i="1"/>
  <c r="J5" i="1"/>
  <c r="J4" i="1"/>
  <c r="K5" i="1" l="1"/>
  <c r="K6" i="1"/>
  <c r="K7" i="1"/>
  <c r="K8" i="1"/>
</calcChain>
</file>

<file path=xl/sharedStrings.xml><?xml version="1.0" encoding="utf-8"?>
<sst xmlns="http://schemas.openxmlformats.org/spreadsheetml/2006/main" count="12" uniqueCount="12">
  <si>
    <t>Control Variables</t>
  </si>
  <si>
    <t>Mass of box (kg)</t>
  </si>
  <si>
    <t>Mass of pendulum (kg)</t>
  </si>
  <si>
    <t>Initial Height (m)</t>
  </si>
  <si>
    <t>x (m)</t>
  </si>
  <si>
    <t>Δhi</t>
  </si>
  <si>
    <t>Δmp</t>
  </si>
  <si>
    <t>Δmb</t>
  </si>
  <si>
    <t>Δx (m)</t>
  </si>
  <si>
    <r>
      <t>μ</t>
    </r>
    <r>
      <rPr>
        <b/>
        <vertAlign val="subscript"/>
        <sz val="7"/>
        <color rgb="FF1F1F1F"/>
        <rFont val="Arial"/>
        <family val="2"/>
      </rPr>
      <t>k</t>
    </r>
  </si>
  <si>
    <r>
      <t>Δμ</t>
    </r>
    <r>
      <rPr>
        <b/>
        <vertAlign val="subscript"/>
        <sz val="7"/>
        <color rgb="FF1F1F1F"/>
        <rFont val="Arial"/>
        <family val="2"/>
      </rPr>
      <t>k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</si>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</sst>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7"/>
      <color rgb="FF1F1F1F"/>
      <name val="Arial"/>
      <family val="2"/>
    </font>
    <font>
      <b/>
      <vertAlign val="subscript"/>
      <sz val="7"/>
      <color rgb="FF1F1F1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5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BB64-28B6-4F8E-95E6-A91A5FAF962B}">
  <dimension ref="C3:K18"/>
  <sheetViews>
    <sheetView tabSelected="1" workbookViewId="0">
      <selection activeCell="D15" sqref="D15"/>
    </sheetView>
  </sheetViews>
  <sheetFormatPr defaultRowHeight="14.5" x14ac:dyDescent="0.35"/>
  <cols>
    <col min="3" max="3" width="15.36328125" customWidth="1"/>
    <col min="4" max="4" width="19.453125" customWidth="1"/>
    <col min="5" max="5" width="14.453125" customWidth="1"/>
    <col min="6" max="6" width="11.81640625" bestFit="1" customWidth="1"/>
    <col min="9" max="9" width="11.81640625" bestFit="1" customWidth="1"/>
  </cols>
  <sheetData>
    <row r="3" spans="3:11" x14ac:dyDescent="0.35">
      <c r="C3" s="1" t="s">
        <v>0</v>
      </c>
      <c r="D3" s="1"/>
      <c r="E3" s="1"/>
      <c r="H3" s="4" t="s">
        <v>4</v>
      </c>
      <c r="I3" s="5" t="s">
        <v>8</v>
      </c>
      <c r="J3" s="6" t="s">
        <v>9</v>
      </c>
      <c r="K3" s="6" t="s">
        <v>10</v>
      </c>
    </row>
    <row r="4" spans="3:11" x14ac:dyDescent="0.35">
      <c r="C4" s="2" t="s">
        <v>3</v>
      </c>
      <c r="D4" s="2" t="s">
        <v>2</v>
      </c>
      <c r="E4" s="2" t="s">
        <v>1</v>
      </c>
      <c r="H4" s="4">
        <v>0.4</v>
      </c>
      <c r="I4" s="2">
        <v>0.01</v>
      </c>
      <c r="J4" s="2">
        <f>((D5^2)/(E5^2))*(C5/H4)</f>
        <v>0.93973904912093209</v>
      </c>
      <c r="K4" s="2">
        <f>SQRT(E14+F14+G14+I14+H14)</f>
        <v>4.9824417362486967E-2</v>
      </c>
    </row>
    <row r="5" spans="3:11" x14ac:dyDescent="0.35">
      <c r="C5" s="3">
        <f>38*10^(-2)</f>
        <v>0.38</v>
      </c>
      <c r="D5" s="3">
        <v>0.27550000000000002</v>
      </c>
      <c r="E5" s="3">
        <v>0.27700000000000002</v>
      </c>
      <c r="H5" s="4">
        <v>0.32</v>
      </c>
      <c r="I5" s="2">
        <v>0.01</v>
      </c>
      <c r="J5" s="2">
        <f>((D5^2)/(E5^2))*(C5/H5)</f>
        <v>1.174673811401165</v>
      </c>
      <c r="K5" s="2">
        <f t="shared" ref="K5:K8" si="0">SQRT(E15+F15+G15+I15+H15)</f>
        <v>6.6060350511736546E-2</v>
      </c>
    </row>
    <row r="6" spans="3:11" x14ac:dyDescent="0.35">
      <c r="H6" s="4">
        <v>0.32</v>
      </c>
      <c r="I6" s="2">
        <v>0.01</v>
      </c>
      <c r="J6" s="2">
        <f>((D5^2)/(E5^2))*(C5/H6)</f>
        <v>1.174673811401165</v>
      </c>
      <c r="K6" s="2">
        <f t="shared" si="0"/>
        <v>6.6060350511736546E-2</v>
      </c>
    </row>
    <row r="7" spans="3:11" x14ac:dyDescent="0.35">
      <c r="C7" s="2" t="s">
        <v>5</v>
      </c>
      <c r="D7" s="2" t="s">
        <v>6</v>
      </c>
      <c r="E7" s="2" t="s">
        <v>7</v>
      </c>
      <c r="H7" s="4">
        <v>0.45</v>
      </c>
      <c r="I7" s="2">
        <v>0.01</v>
      </c>
      <c r="J7" s="2">
        <f>((D5^2)/(E5^2))*(C5/H7)</f>
        <v>0.83532359921860633</v>
      </c>
      <c r="K7" s="2">
        <f t="shared" si="0"/>
        <v>4.3242709453529975E-2</v>
      </c>
    </row>
    <row r="8" spans="3:11" x14ac:dyDescent="0.35">
      <c r="C8" s="3">
        <v>0.01</v>
      </c>
      <c r="D8" s="3">
        <v>5.0000000000000001E-3</v>
      </c>
      <c r="E8" s="3">
        <v>5.0000000000000001E-3</v>
      </c>
      <c r="H8" s="4">
        <v>0.34</v>
      </c>
      <c r="I8" s="2">
        <v>0.01</v>
      </c>
      <c r="J8" s="2">
        <f>((D5^2)/(E5^2))*(C5/H8)</f>
        <v>1.1055753519069789</v>
      </c>
      <c r="K8" s="2">
        <f t="shared" si="0"/>
        <v>6.106850968110266E-2</v>
      </c>
    </row>
    <row r="9" spans="3:11" x14ac:dyDescent="0.35">
      <c r="H9" s="7" t="s">
        <v>11</v>
      </c>
      <c r="I9" s="7"/>
      <c r="J9" s="2">
        <f>AVERAGE(J4:J8)</f>
        <v>1.0459971246097695</v>
      </c>
      <c r="K9" s="2">
        <f>AVERAGE(K4:K8)</f>
        <v>5.725126750411854E-2</v>
      </c>
    </row>
    <row r="13" spans="3:11" x14ac:dyDescent="0.35">
      <c r="E13">
        <v>1</v>
      </c>
      <c r="F13">
        <v>2</v>
      </c>
      <c r="G13">
        <v>3</v>
      </c>
      <c r="H13">
        <v>4</v>
      </c>
      <c r="I13">
        <v>5</v>
      </c>
    </row>
    <row r="14" spans="3:11" x14ac:dyDescent="0.35">
      <c r="E14">
        <f>((2*D5/(E5^2))*((C5^2)/H4)*D8)^2</f>
        <v>1.6801131613654473E-4</v>
      </c>
      <c r="F14">
        <f>((-2*(D5^2)/(E5^3))*((C5)/H4)*E8)^2</f>
        <v>1.1509461617416018E-3</v>
      </c>
      <c r="G14">
        <f>(((D5/E5)^2)*(1/H4)*C8)^2</f>
        <v>6.1157166235645006E-4</v>
      </c>
      <c r="H14">
        <v>0</v>
      </c>
      <c r="I14">
        <f>(-((D5/E5)^2)*(C5/(H4^2))*I4)^2</f>
        <v>5.5194342527669596E-4</v>
      </c>
    </row>
    <row r="15" spans="3:11" x14ac:dyDescent="0.35">
      <c r="E15">
        <f>((2*D5/(E5^2))*((C5^2)/H5)*D8)^2</f>
        <v>2.6251768146335112E-4</v>
      </c>
      <c r="F15">
        <f>((-2*(D5^2)/(E5^3))*((C5)/H5)*E8)^2</f>
        <v>1.7983533777212531E-3</v>
      </c>
      <c r="G15">
        <f>(((D5/E5)^2)*(1/H5)*C8)^2</f>
        <v>9.5558072243195316E-4</v>
      </c>
      <c r="H15">
        <v>0</v>
      </c>
      <c r="I15">
        <f>(-((D5/E5)^2)*(C5/(H5^2))*I5)^2</f>
        <v>1.347518128116934E-3</v>
      </c>
    </row>
    <row r="16" spans="3:11" x14ac:dyDescent="0.35">
      <c r="E16">
        <f>((2*D5/(E5^2))*((C5^2)/H6)*D8)^2</f>
        <v>2.6251768146335112E-4</v>
      </c>
      <c r="F16">
        <f>((-2*(D5^2)/(E5^3))*((C5)/H6)*E8)^2</f>
        <v>1.7983533777212531E-3</v>
      </c>
      <c r="G16">
        <f>(((D5/E5)^2)*(1/H6)*C8)^2</f>
        <v>9.5558072243195316E-4</v>
      </c>
      <c r="H16">
        <v>0</v>
      </c>
      <c r="I16">
        <f>(-((D5/E5)^2)*(C5/(H6^2))*I6)^2</f>
        <v>1.347518128116934E-3</v>
      </c>
    </row>
    <row r="17" spans="5:9" x14ac:dyDescent="0.35">
      <c r="E17">
        <f>((2*D5/(E5^2))*((C5^2)/H7)*D8)^2</f>
        <v>1.32749681885665E-4</v>
      </c>
      <c r="F17">
        <f>((-2*(D5^2)/(E5^3))*((C5)/H7)*E8)^2</f>
        <v>9.0938955989459903E-4</v>
      </c>
      <c r="G17">
        <f>(((D5/E5)^2)*(1/H7)*C8)^2</f>
        <v>4.8321711593596041E-4</v>
      </c>
      <c r="H17">
        <v>0</v>
      </c>
      <c r="I17">
        <f>(-((D5/E5)^2)*(C5/(H7^2))*I7)^2</f>
        <v>3.4457556316618612E-4</v>
      </c>
    </row>
    <row r="18" spans="5:9" x14ac:dyDescent="0.35">
      <c r="E18">
        <f>((2*D5/(E5^2))*((C5^2)/H8)*D8)^2</f>
        <v>2.3254161402981967E-4</v>
      </c>
      <c r="F18">
        <f>((-2*(D5^2)/(E5^3))*((C5)/H8)*E8)^2</f>
        <v>1.593005068154466E-3</v>
      </c>
      <c r="G18">
        <f>(((D5/E5)^2)*(1/H8)*C8)^2</f>
        <v>8.464659686594463E-4</v>
      </c>
      <c r="H18">
        <v>0</v>
      </c>
      <c r="I18">
        <f>(-((D5/E5)^2)*(C5/(H8^2))*I8)^2</f>
        <v>1.0573502238271971E-3</v>
      </c>
    </row>
  </sheetData>
  <mergeCells count="2">
    <mergeCell ref="C3:E3"/>
    <mergeCell ref="H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2024-04-10T01:30:52Z</dcterms:created>
  <dcterms:modified xsi:type="dcterms:W3CDTF">2024-04-10T05:47:07Z</dcterms:modified>
</cp:coreProperties>
</file>