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2 2024/ELEC2004/"/>
    </mc:Choice>
  </mc:AlternateContent>
  <xr:revisionPtr revIDLastSave="334" documentId="8_{7E96DEA7-2F8B-437D-96C1-329A0D12E3F5}" xr6:coauthVersionLast="47" xr6:coauthVersionMax="47" xr10:uidLastSave="{126C1304-AC17-404B-8022-09B19D81C1F6}"/>
  <bookViews>
    <workbookView xWindow="-110" yWindow="-110" windowWidth="19420" windowHeight="11020" xr2:uid="{8230905C-561D-45D2-8613-C5AA885710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6" i="2"/>
  <c r="H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AA7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5" i="1"/>
  <c r="AA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5" i="1"/>
  <c r="L68" i="1"/>
  <c r="M68" i="1"/>
  <c r="L67" i="1"/>
  <c r="M67" i="1" s="1"/>
  <c r="L66" i="1"/>
  <c r="M66" i="1" s="1"/>
  <c r="L65" i="1"/>
  <c r="M65" i="1"/>
  <c r="J66" i="1"/>
  <c r="J67" i="1"/>
  <c r="J68" i="1"/>
  <c r="J65" i="1"/>
  <c r="L79" i="1"/>
  <c r="M79" i="1"/>
  <c r="L78" i="1"/>
  <c r="M78" i="1"/>
  <c r="L77" i="1"/>
  <c r="M77" i="1"/>
  <c r="L76" i="1"/>
  <c r="M76" i="1"/>
  <c r="L75" i="1"/>
  <c r="M75" i="1"/>
  <c r="J75" i="1"/>
  <c r="J76" i="1" s="1"/>
  <c r="J77" i="1" s="1"/>
  <c r="J78" i="1" s="1"/>
  <c r="J79" i="1" s="1"/>
  <c r="L73" i="1"/>
  <c r="M73" i="1" s="1"/>
  <c r="L72" i="1"/>
  <c r="M72" i="1"/>
  <c r="L71" i="1"/>
  <c r="M71" i="1"/>
  <c r="L70" i="1"/>
  <c r="M70" i="1"/>
  <c r="L69" i="1"/>
  <c r="M69" i="1" s="1"/>
  <c r="J70" i="1"/>
  <c r="J71" i="1" s="1"/>
  <c r="J72" i="1" s="1"/>
  <c r="J73" i="1" s="1"/>
  <c r="P6" i="1"/>
  <c r="M27" i="1"/>
  <c r="M28" i="1"/>
  <c r="M29" i="1"/>
  <c r="M30" i="1"/>
  <c r="M31" i="1"/>
  <c r="M32" i="1"/>
  <c r="M33" i="1"/>
  <c r="M34" i="1"/>
  <c r="M35" i="1"/>
  <c r="L27" i="1"/>
  <c r="L28" i="1"/>
  <c r="L29" i="1"/>
  <c r="L30" i="1"/>
  <c r="L31" i="1"/>
  <c r="L32" i="1"/>
  <c r="L33" i="1"/>
  <c r="L34" i="1"/>
  <c r="L35" i="1"/>
  <c r="J27" i="1"/>
  <c r="J28" i="1" s="1"/>
  <c r="J29" i="1" s="1"/>
  <c r="J30" i="1" s="1"/>
  <c r="J31" i="1" s="1"/>
  <c r="J32" i="1" s="1"/>
  <c r="J33" i="1" s="1"/>
  <c r="J34" i="1" s="1"/>
  <c r="J35" i="1" s="1"/>
  <c r="L16" i="1"/>
  <c r="M1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19" i="1"/>
  <c r="M19" i="1" s="1"/>
  <c r="L20" i="1"/>
  <c r="M20" i="1" s="1"/>
  <c r="L21" i="1"/>
  <c r="M21" i="1" s="1"/>
  <c r="L24" i="1"/>
  <c r="M24" i="1" s="1"/>
  <c r="L25" i="1"/>
  <c r="M25" i="1" s="1"/>
  <c r="L26" i="1"/>
  <c r="M26" i="1" s="1"/>
  <c r="L36" i="1"/>
  <c r="M36" i="1" s="1"/>
  <c r="L37" i="1"/>
  <c r="M37" i="1" s="1"/>
  <c r="L38" i="1"/>
  <c r="M38" i="1" s="1"/>
  <c r="L41" i="1"/>
  <c r="M41" i="1" s="1"/>
  <c r="L42" i="1"/>
  <c r="M42" i="1" s="1"/>
  <c r="L43" i="1"/>
  <c r="M43" i="1" s="1"/>
  <c r="L44" i="1"/>
  <c r="M44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74" i="1"/>
  <c r="M74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6" i="1"/>
  <c r="M6" i="1" s="1"/>
  <c r="K17" i="1"/>
  <c r="K18" i="1"/>
  <c r="K19" i="1"/>
  <c r="K20" i="1"/>
  <c r="K21" i="1"/>
  <c r="K22" i="1"/>
  <c r="L22" i="1" s="1"/>
  <c r="M22" i="1" s="1"/>
  <c r="K23" i="1"/>
  <c r="L23" i="1" s="1"/>
  <c r="M23" i="1" s="1"/>
  <c r="K24" i="1"/>
  <c r="K25" i="1"/>
  <c r="K26" i="1"/>
  <c r="K36" i="1"/>
  <c r="K37" i="1"/>
  <c r="K38" i="1"/>
  <c r="K39" i="1"/>
  <c r="L39" i="1" s="1"/>
  <c r="M39" i="1" s="1"/>
  <c r="K40" i="1"/>
  <c r="L40" i="1" s="1"/>
  <c r="M40" i="1" s="1"/>
  <c r="K41" i="1"/>
  <c r="K42" i="1"/>
  <c r="K43" i="1"/>
  <c r="K44" i="1"/>
  <c r="K45" i="1"/>
  <c r="L45" i="1" s="1"/>
  <c r="M45" i="1" s="1"/>
  <c r="K46" i="1"/>
  <c r="L46" i="1" s="1"/>
  <c r="M46" i="1" s="1"/>
  <c r="K47" i="1"/>
  <c r="L47" i="1" s="1"/>
  <c r="M47" i="1" s="1"/>
  <c r="K48" i="1"/>
  <c r="L48" i="1" s="1"/>
  <c r="M48" i="1" s="1"/>
  <c r="K49" i="1"/>
  <c r="K50" i="1"/>
  <c r="K51" i="1"/>
  <c r="K52" i="1"/>
  <c r="J15" i="1"/>
  <c r="J17" i="1"/>
  <c r="J18" i="1"/>
  <c r="J19" i="1"/>
  <c r="J20" i="1"/>
  <c r="J21" i="1"/>
  <c r="J22" i="1"/>
  <c r="J23" i="1"/>
  <c r="J24" i="1"/>
  <c r="J25" i="1"/>
  <c r="J26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6" i="1"/>
  <c r="G31" i="1"/>
  <c r="J53" i="1" s="1"/>
  <c r="G32" i="1" l="1"/>
  <c r="J54" i="1" l="1"/>
  <c r="G33" i="1"/>
  <c r="G34" i="1" l="1"/>
  <c r="J55" i="1"/>
  <c r="G35" i="1" l="1"/>
  <c r="J56" i="1"/>
  <c r="G36" i="1" l="1"/>
  <c r="J57" i="1"/>
  <c r="G37" i="1" l="1"/>
  <c r="J58" i="1"/>
  <c r="G38" i="1" l="1"/>
  <c r="J59" i="1"/>
  <c r="J60" i="1" l="1"/>
  <c r="G39" i="1"/>
  <c r="J61" i="1" l="1"/>
  <c r="G40" i="1"/>
  <c r="G41" i="1" l="1"/>
  <c r="J62" i="1"/>
  <c r="G42" i="1" l="1"/>
  <c r="J63" i="1"/>
  <c r="G43" i="1" l="1"/>
  <c r="J64" i="1"/>
  <c r="G44" i="1" l="1"/>
  <c r="J74" i="1"/>
  <c r="G45" i="1" l="1"/>
  <c r="J80" i="1"/>
  <c r="G46" i="1" l="1"/>
  <c r="J81" i="1"/>
  <c r="J82" i="1" l="1"/>
  <c r="G47" i="1"/>
  <c r="G48" i="1" l="1"/>
  <c r="J83" i="1"/>
  <c r="J84" i="1" l="1"/>
  <c r="G49" i="1"/>
  <c r="G50" i="1" l="1"/>
  <c r="J85" i="1"/>
  <c r="G51" i="1" l="1"/>
  <c r="J86" i="1"/>
  <c r="G52" i="1" l="1"/>
  <c r="J87" i="1"/>
  <c r="G53" i="1" l="1"/>
  <c r="J88" i="1"/>
  <c r="G54" i="1" l="1"/>
  <c r="J89" i="1"/>
  <c r="G55" i="1" l="1"/>
  <c r="J90" i="1"/>
  <c r="G56" i="1" l="1"/>
  <c r="J91" i="1"/>
  <c r="G57" i="1" l="1"/>
  <c r="J92" i="1"/>
  <c r="G58" i="1" l="1"/>
  <c r="J93" i="1"/>
  <c r="G59" i="1" l="1"/>
  <c r="J94" i="1"/>
  <c r="G60" i="1" l="1"/>
  <c r="J95" i="1"/>
  <c r="G61" i="1" l="1"/>
  <c r="J96" i="1"/>
  <c r="G62" i="1" l="1"/>
  <c r="J97" i="1"/>
  <c r="G63" i="1" l="1"/>
  <c r="J98" i="1"/>
  <c r="G64" i="1" l="1"/>
  <c r="J99" i="1"/>
  <c r="G65" i="1" l="1"/>
  <c r="J100" i="1"/>
  <c r="G66" i="1" l="1"/>
  <c r="J101" i="1"/>
  <c r="G67" i="1" l="1"/>
  <c r="J102" i="1"/>
  <c r="G68" i="1" l="1"/>
  <c r="J103" i="1"/>
  <c r="G69" i="1" l="1"/>
  <c r="J104" i="1"/>
  <c r="G70" i="1" l="1"/>
  <c r="J105" i="1"/>
  <c r="G71" i="1" l="1"/>
  <c r="J106" i="1"/>
  <c r="G72" i="1" l="1"/>
  <c r="J107" i="1"/>
  <c r="G73" i="1" l="1"/>
  <c r="J108" i="1"/>
  <c r="G74" i="1" l="1"/>
  <c r="J109" i="1"/>
  <c r="G75" i="1" l="1"/>
  <c r="J110" i="1"/>
  <c r="G76" i="1" l="1"/>
  <c r="J111" i="1"/>
  <c r="G77" i="1" l="1"/>
  <c r="J112" i="1"/>
  <c r="G78" i="1" l="1"/>
  <c r="J113" i="1"/>
  <c r="G79" i="1" l="1"/>
  <c r="J114" i="1"/>
  <c r="G80" i="1" l="1"/>
  <c r="J115" i="1"/>
  <c r="G81" i="1" l="1"/>
  <c r="J116" i="1"/>
  <c r="G82" i="1" l="1"/>
  <c r="J117" i="1"/>
  <c r="G83" i="1" l="1"/>
  <c r="J118" i="1"/>
  <c r="G84" i="1" l="1"/>
  <c r="J119" i="1"/>
  <c r="G85" i="1" l="1"/>
  <c r="J120" i="1"/>
  <c r="G86" i="1" l="1"/>
  <c r="J121" i="1"/>
  <c r="G87" i="1" l="1"/>
  <c r="J122" i="1"/>
  <c r="G88" i="1" l="1"/>
  <c r="J123" i="1"/>
  <c r="G89" i="1" l="1"/>
  <c r="J124" i="1"/>
  <c r="G90" i="1" l="1"/>
  <c r="J125" i="1"/>
  <c r="G91" i="1" l="1"/>
  <c r="J126" i="1"/>
  <c r="G92" i="1" l="1"/>
  <c r="J127" i="1"/>
  <c r="G93" i="1" l="1"/>
  <c r="J128" i="1"/>
  <c r="G94" i="1" l="1"/>
  <c r="J129" i="1"/>
  <c r="G95" i="1" l="1"/>
  <c r="J130" i="1"/>
  <c r="G96" i="1" l="1"/>
  <c r="J131" i="1"/>
  <c r="G97" i="1" l="1"/>
  <c r="J132" i="1"/>
  <c r="G98" i="1" l="1"/>
  <c r="J133" i="1"/>
  <c r="G99" i="1" l="1"/>
  <c r="J134" i="1"/>
  <c r="G100" i="1" l="1"/>
  <c r="J135" i="1"/>
  <c r="G101" i="1" l="1"/>
  <c r="J136" i="1"/>
  <c r="G102" i="1" l="1"/>
  <c r="J137" i="1"/>
  <c r="G103" i="1" l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J138" i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</calcChain>
</file>

<file path=xl/sharedStrings.xml><?xml version="1.0" encoding="utf-8"?>
<sst xmlns="http://schemas.openxmlformats.org/spreadsheetml/2006/main" count="19" uniqueCount="19">
  <si>
    <t>frequency (Hz)</t>
  </si>
  <si>
    <t>1Vpp sin wave</t>
  </si>
  <si>
    <t>Output voltage (V)</t>
  </si>
  <si>
    <t>Frequency (Hz)</t>
  </si>
  <si>
    <t>Voltage (mV)</t>
  </si>
  <si>
    <t>gain</t>
  </si>
  <si>
    <t>gain (dB)</t>
  </si>
  <si>
    <t>1Vpp Sine wave</t>
  </si>
  <si>
    <t>118 Hz</t>
  </si>
  <si>
    <t>dB</t>
  </si>
  <si>
    <t>408Hz</t>
  </si>
  <si>
    <t>Op amp</t>
  </si>
  <si>
    <t>Filter</t>
  </si>
  <si>
    <t>Voltages (mV)</t>
  </si>
  <si>
    <t>Gain Op amp</t>
  </si>
  <si>
    <t>Gain Filter</t>
  </si>
  <si>
    <t>Frequency</t>
  </si>
  <si>
    <t>Frequency (rad/s)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</si>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</sst>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 box bode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Sheet1!$J$6:$J$175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130</c:v>
                </c:pt>
                <c:pt idx="32">
                  <c:v>140</c:v>
                </c:pt>
                <c:pt idx="33">
                  <c:v>150</c:v>
                </c:pt>
                <c:pt idx="34">
                  <c:v>160</c:v>
                </c:pt>
                <c:pt idx="35">
                  <c:v>170</c:v>
                </c:pt>
                <c:pt idx="36">
                  <c:v>180</c:v>
                </c:pt>
                <c:pt idx="37">
                  <c:v>190</c:v>
                </c:pt>
                <c:pt idx="38">
                  <c:v>200</c:v>
                </c:pt>
                <c:pt idx="39">
                  <c:v>210</c:v>
                </c:pt>
                <c:pt idx="40">
                  <c:v>220</c:v>
                </c:pt>
                <c:pt idx="41">
                  <c:v>230</c:v>
                </c:pt>
                <c:pt idx="42">
                  <c:v>240</c:v>
                </c:pt>
                <c:pt idx="43">
                  <c:v>250</c:v>
                </c:pt>
                <c:pt idx="44">
                  <c:v>260</c:v>
                </c:pt>
                <c:pt idx="45">
                  <c:v>270</c:v>
                </c:pt>
                <c:pt idx="46">
                  <c:v>280</c:v>
                </c:pt>
                <c:pt idx="47">
                  <c:v>290</c:v>
                </c:pt>
                <c:pt idx="48">
                  <c:v>300</c:v>
                </c:pt>
                <c:pt idx="49">
                  <c:v>310</c:v>
                </c:pt>
                <c:pt idx="50">
                  <c:v>320</c:v>
                </c:pt>
                <c:pt idx="51">
                  <c:v>330</c:v>
                </c:pt>
                <c:pt idx="52">
                  <c:v>340</c:v>
                </c:pt>
                <c:pt idx="53">
                  <c:v>350</c:v>
                </c:pt>
                <c:pt idx="54">
                  <c:v>360</c:v>
                </c:pt>
                <c:pt idx="55">
                  <c:v>370</c:v>
                </c:pt>
                <c:pt idx="56">
                  <c:v>380</c:v>
                </c:pt>
                <c:pt idx="57">
                  <c:v>390</c:v>
                </c:pt>
                <c:pt idx="58">
                  <c:v>400</c:v>
                </c:pt>
                <c:pt idx="59">
                  <c:v>401</c:v>
                </c:pt>
                <c:pt idx="60">
                  <c:v>402</c:v>
                </c:pt>
                <c:pt idx="61">
                  <c:v>403</c:v>
                </c:pt>
                <c:pt idx="62">
                  <c:v>404</c:v>
                </c:pt>
                <c:pt idx="63">
                  <c:v>405</c:v>
                </c:pt>
                <c:pt idx="64">
                  <c:v>406</c:v>
                </c:pt>
                <c:pt idx="65">
                  <c:v>407</c:v>
                </c:pt>
                <c:pt idx="66">
                  <c:v>408</c:v>
                </c:pt>
                <c:pt idx="67">
                  <c:v>409</c:v>
                </c:pt>
                <c:pt idx="68">
                  <c:v>410</c:v>
                </c:pt>
                <c:pt idx="69">
                  <c:v>411</c:v>
                </c:pt>
                <c:pt idx="70">
                  <c:v>412</c:v>
                </c:pt>
                <c:pt idx="71">
                  <c:v>413</c:v>
                </c:pt>
                <c:pt idx="72">
                  <c:v>414</c:v>
                </c:pt>
                <c:pt idx="73">
                  <c:v>415</c:v>
                </c:pt>
                <c:pt idx="74">
                  <c:v>420</c:v>
                </c:pt>
                <c:pt idx="75">
                  <c:v>430</c:v>
                </c:pt>
                <c:pt idx="76">
                  <c:v>440</c:v>
                </c:pt>
                <c:pt idx="77">
                  <c:v>450</c:v>
                </c:pt>
                <c:pt idx="78">
                  <c:v>460</c:v>
                </c:pt>
                <c:pt idx="79">
                  <c:v>470</c:v>
                </c:pt>
                <c:pt idx="80">
                  <c:v>480</c:v>
                </c:pt>
                <c:pt idx="81">
                  <c:v>490</c:v>
                </c:pt>
                <c:pt idx="82">
                  <c:v>500</c:v>
                </c:pt>
                <c:pt idx="83">
                  <c:v>510</c:v>
                </c:pt>
                <c:pt idx="84">
                  <c:v>520</c:v>
                </c:pt>
                <c:pt idx="85">
                  <c:v>530</c:v>
                </c:pt>
                <c:pt idx="86">
                  <c:v>540</c:v>
                </c:pt>
                <c:pt idx="87">
                  <c:v>550</c:v>
                </c:pt>
                <c:pt idx="88">
                  <c:v>560</c:v>
                </c:pt>
                <c:pt idx="89">
                  <c:v>570</c:v>
                </c:pt>
                <c:pt idx="90">
                  <c:v>580</c:v>
                </c:pt>
                <c:pt idx="91">
                  <c:v>590</c:v>
                </c:pt>
                <c:pt idx="92">
                  <c:v>600</c:v>
                </c:pt>
                <c:pt idx="93">
                  <c:v>610</c:v>
                </c:pt>
                <c:pt idx="94">
                  <c:v>620</c:v>
                </c:pt>
                <c:pt idx="95">
                  <c:v>630</c:v>
                </c:pt>
                <c:pt idx="96">
                  <c:v>640</c:v>
                </c:pt>
                <c:pt idx="97">
                  <c:v>650</c:v>
                </c:pt>
                <c:pt idx="98">
                  <c:v>660</c:v>
                </c:pt>
                <c:pt idx="99">
                  <c:v>670</c:v>
                </c:pt>
                <c:pt idx="100">
                  <c:v>680</c:v>
                </c:pt>
                <c:pt idx="101">
                  <c:v>690</c:v>
                </c:pt>
                <c:pt idx="102">
                  <c:v>700</c:v>
                </c:pt>
                <c:pt idx="103">
                  <c:v>710</c:v>
                </c:pt>
                <c:pt idx="104">
                  <c:v>720</c:v>
                </c:pt>
                <c:pt idx="105">
                  <c:v>730</c:v>
                </c:pt>
                <c:pt idx="106">
                  <c:v>740</c:v>
                </c:pt>
                <c:pt idx="107">
                  <c:v>750</c:v>
                </c:pt>
                <c:pt idx="108">
                  <c:v>760</c:v>
                </c:pt>
                <c:pt idx="109">
                  <c:v>770</c:v>
                </c:pt>
                <c:pt idx="110">
                  <c:v>780</c:v>
                </c:pt>
                <c:pt idx="111">
                  <c:v>790</c:v>
                </c:pt>
                <c:pt idx="112">
                  <c:v>800</c:v>
                </c:pt>
                <c:pt idx="113">
                  <c:v>810</c:v>
                </c:pt>
                <c:pt idx="114">
                  <c:v>820</c:v>
                </c:pt>
                <c:pt idx="115">
                  <c:v>830</c:v>
                </c:pt>
                <c:pt idx="116">
                  <c:v>840</c:v>
                </c:pt>
                <c:pt idx="117">
                  <c:v>850</c:v>
                </c:pt>
                <c:pt idx="118">
                  <c:v>860</c:v>
                </c:pt>
                <c:pt idx="119">
                  <c:v>870</c:v>
                </c:pt>
                <c:pt idx="120">
                  <c:v>880</c:v>
                </c:pt>
                <c:pt idx="121">
                  <c:v>890</c:v>
                </c:pt>
                <c:pt idx="122">
                  <c:v>900</c:v>
                </c:pt>
                <c:pt idx="123">
                  <c:v>910</c:v>
                </c:pt>
                <c:pt idx="124">
                  <c:v>920</c:v>
                </c:pt>
                <c:pt idx="125">
                  <c:v>930</c:v>
                </c:pt>
                <c:pt idx="126">
                  <c:v>940</c:v>
                </c:pt>
                <c:pt idx="127">
                  <c:v>950</c:v>
                </c:pt>
                <c:pt idx="128">
                  <c:v>960</c:v>
                </c:pt>
                <c:pt idx="129">
                  <c:v>970</c:v>
                </c:pt>
                <c:pt idx="130">
                  <c:v>980</c:v>
                </c:pt>
                <c:pt idx="131">
                  <c:v>990</c:v>
                </c:pt>
                <c:pt idx="132">
                  <c:v>1000</c:v>
                </c:pt>
                <c:pt idx="133">
                  <c:v>1100</c:v>
                </c:pt>
                <c:pt idx="134">
                  <c:v>1200</c:v>
                </c:pt>
                <c:pt idx="135">
                  <c:v>1300</c:v>
                </c:pt>
                <c:pt idx="136">
                  <c:v>1400</c:v>
                </c:pt>
                <c:pt idx="137">
                  <c:v>1500</c:v>
                </c:pt>
                <c:pt idx="138">
                  <c:v>1600</c:v>
                </c:pt>
                <c:pt idx="139">
                  <c:v>1700</c:v>
                </c:pt>
                <c:pt idx="140">
                  <c:v>1800</c:v>
                </c:pt>
                <c:pt idx="141">
                  <c:v>1900</c:v>
                </c:pt>
                <c:pt idx="142">
                  <c:v>2000</c:v>
                </c:pt>
                <c:pt idx="143">
                  <c:v>2100</c:v>
                </c:pt>
                <c:pt idx="144">
                  <c:v>2200</c:v>
                </c:pt>
                <c:pt idx="145">
                  <c:v>2300</c:v>
                </c:pt>
                <c:pt idx="146">
                  <c:v>2400</c:v>
                </c:pt>
                <c:pt idx="147">
                  <c:v>2500</c:v>
                </c:pt>
                <c:pt idx="148">
                  <c:v>2600</c:v>
                </c:pt>
                <c:pt idx="149">
                  <c:v>2700</c:v>
                </c:pt>
                <c:pt idx="150">
                  <c:v>2800</c:v>
                </c:pt>
                <c:pt idx="151">
                  <c:v>2900</c:v>
                </c:pt>
                <c:pt idx="152">
                  <c:v>3000</c:v>
                </c:pt>
                <c:pt idx="153">
                  <c:v>4000</c:v>
                </c:pt>
                <c:pt idx="154">
                  <c:v>5000</c:v>
                </c:pt>
                <c:pt idx="155">
                  <c:v>6000</c:v>
                </c:pt>
                <c:pt idx="156">
                  <c:v>7000</c:v>
                </c:pt>
                <c:pt idx="157">
                  <c:v>8000</c:v>
                </c:pt>
                <c:pt idx="158">
                  <c:v>9000</c:v>
                </c:pt>
                <c:pt idx="159">
                  <c:v>10000</c:v>
                </c:pt>
                <c:pt idx="160">
                  <c:v>11000</c:v>
                </c:pt>
                <c:pt idx="161">
                  <c:v>12000</c:v>
                </c:pt>
                <c:pt idx="162">
                  <c:v>13000</c:v>
                </c:pt>
                <c:pt idx="163">
                  <c:v>14000</c:v>
                </c:pt>
                <c:pt idx="164">
                  <c:v>15000</c:v>
                </c:pt>
                <c:pt idx="165">
                  <c:v>16000</c:v>
                </c:pt>
                <c:pt idx="166">
                  <c:v>17000</c:v>
                </c:pt>
                <c:pt idx="167">
                  <c:v>18000</c:v>
                </c:pt>
                <c:pt idx="168">
                  <c:v>19000</c:v>
                </c:pt>
                <c:pt idx="169">
                  <c:v>20000</c:v>
                </c:pt>
              </c:numCache>
            </c:numRef>
          </c:xVal>
          <c:yVal>
            <c:numRef>
              <c:f>Sheet1!$M$6:$M$175</c:f>
              <c:numCache>
                <c:formatCode>General</c:formatCode>
                <c:ptCount val="170"/>
                <c:pt idx="0">
                  <c:v>-11.80133753337411</c:v>
                </c:pt>
                <c:pt idx="1">
                  <c:v>-11.80133753337411</c:v>
                </c:pt>
                <c:pt idx="2">
                  <c:v>-11.80133753337411</c:v>
                </c:pt>
                <c:pt idx="3">
                  <c:v>-11.80133753337411</c:v>
                </c:pt>
                <c:pt idx="4">
                  <c:v>-11.80133753337411</c:v>
                </c:pt>
                <c:pt idx="5">
                  <c:v>-11.80133753337411</c:v>
                </c:pt>
                <c:pt idx="6">
                  <c:v>-11.80133753337411</c:v>
                </c:pt>
                <c:pt idx="7">
                  <c:v>-11.80133753337411</c:v>
                </c:pt>
                <c:pt idx="8">
                  <c:v>-11.80133753337411</c:v>
                </c:pt>
                <c:pt idx="9">
                  <c:v>-11.767605880735397</c:v>
                </c:pt>
                <c:pt idx="10">
                  <c:v>-11.734004718374964</c:v>
                </c:pt>
                <c:pt idx="11">
                  <c:v>-11.70053304058364</c:v>
                </c:pt>
                <c:pt idx="12">
                  <c:v>-11.372724716820253</c:v>
                </c:pt>
                <c:pt idx="13">
                  <c:v>-11.372724716820253</c:v>
                </c:pt>
                <c:pt idx="14">
                  <c:v>-11.056839373155615</c:v>
                </c:pt>
                <c:pt idx="15">
                  <c:v>-10.752040042020878</c:v>
                </c:pt>
                <c:pt idx="16">
                  <c:v>-10.172766123314547</c:v>
                </c:pt>
                <c:pt idx="17">
                  <c:v>-10.03378892420799</c:v>
                </c:pt>
                <c:pt idx="18">
                  <c:v>-9.89700043360188</c:v>
                </c:pt>
                <c:pt idx="19">
                  <c:v>-9.3704216591548963</c:v>
                </c:pt>
                <c:pt idx="20">
                  <c:v>-9.1186391129944884</c:v>
                </c:pt>
                <c:pt idx="21">
                  <c:v>-9.0445058922435493</c:v>
                </c:pt>
                <c:pt idx="22">
                  <c:v>-8.9954329388981193</c:v>
                </c:pt>
                <c:pt idx="23">
                  <c:v>-8.9710000405424974</c:v>
                </c:pt>
                <c:pt idx="24">
                  <c:v>-8.9223394671225122</c:v>
                </c:pt>
                <c:pt idx="25">
                  <c:v>-8.8981110284336182</c:v>
                </c:pt>
                <c:pt idx="26">
                  <c:v>-8.8739499846542547</c:v>
                </c:pt>
                <c:pt idx="27">
                  <c:v>-8.849855961886842</c:v>
                </c:pt>
                <c:pt idx="28">
                  <c:v>-8.8018674992777495</c:v>
                </c:pt>
                <c:pt idx="29">
                  <c:v>-8.7779723270188796</c:v>
                </c:pt>
                <c:pt idx="30">
                  <c:v>-8.6359655186601003</c:v>
                </c:pt>
                <c:pt idx="31">
                  <c:v>-8.1787078594700162</c:v>
                </c:pt>
                <c:pt idx="32">
                  <c:v>-8.0680580874707957</c:v>
                </c:pt>
                <c:pt idx="33">
                  <c:v>-7.7443228656052909</c:v>
                </c:pt>
                <c:pt idx="34">
                  <c:v>-7.3306308884082689</c:v>
                </c:pt>
                <c:pt idx="35">
                  <c:v>-7.1309464702762515</c:v>
                </c:pt>
                <c:pt idx="36">
                  <c:v>-6.9357497244931263</c:v>
                </c:pt>
                <c:pt idx="37">
                  <c:v>-6.6322816661999964</c:v>
                </c:pt>
                <c:pt idx="38">
                  <c:v>-6.3751752524882557</c:v>
                </c:pt>
                <c:pt idx="39">
                  <c:v>-6.1254610215270606</c:v>
                </c:pt>
                <c:pt idx="40">
                  <c:v>-5.89984081333328</c:v>
                </c:pt>
                <c:pt idx="41">
                  <c:v>-5.6799331273040163</c:v>
                </c:pt>
                <c:pt idx="42">
                  <c:v>-5.4817673540990359</c:v>
                </c:pt>
                <c:pt idx="43">
                  <c:v>-5.2402534733313839</c:v>
                </c:pt>
                <c:pt idx="44">
                  <c:v>-5.0517638422715327</c:v>
                </c:pt>
                <c:pt idx="45">
                  <c:v>-4.8672778350830397</c:v>
                </c:pt>
                <c:pt idx="46">
                  <c:v>-4.6866289048197194</c:v>
                </c:pt>
                <c:pt idx="47">
                  <c:v>-4.5096606854290089</c:v>
                </c:pt>
                <c:pt idx="48">
                  <c:v>-4.393653757196974</c:v>
                </c:pt>
                <c:pt idx="49">
                  <c:v>-4.2224976844916657</c:v>
                </c:pt>
                <c:pt idx="50">
                  <c:v>-4.0546491833856715</c:v>
                </c:pt>
                <c:pt idx="51">
                  <c:v>-3.9445254941604864</c:v>
                </c:pt>
                <c:pt idx="52">
                  <c:v>-3.7819143866259921</c:v>
                </c:pt>
                <c:pt idx="53">
                  <c:v>-3.6751740001643385</c:v>
                </c:pt>
                <c:pt idx="54">
                  <c:v>-3.5174833216690207</c:v>
                </c:pt>
                <c:pt idx="55">
                  <c:v>-3.4655495966201579</c:v>
                </c:pt>
                <c:pt idx="56">
                  <c:v>-3.3115859263693483</c:v>
                </c:pt>
                <c:pt idx="57">
                  <c:v>-3.2104390525160325</c:v>
                </c:pt>
                <c:pt idx="58">
                  <c:v>-3.0980391997148637</c:v>
                </c:pt>
                <c:pt idx="59">
                  <c:v>-3.0980391997148637</c:v>
                </c:pt>
                <c:pt idx="60">
                  <c:v>-3.0980391997148637</c:v>
                </c:pt>
                <c:pt idx="61">
                  <c:v>-3.0485468171577561</c:v>
                </c:pt>
                <c:pt idx="62">
                  <c:v>-3.0485468171577561</c:v>
                </c:pt>
                <c:pt idx="63">
                  <c:v>-3.0485468171577561</c:v>
                </c:pt>
                <c:pt idx="64">
                  <c:v>-2.9993348462046199</c:v>
                </c:pt>
                <c:pt idx="65">
                  <c:v>-2.9993348462046199</c:v>
                </c:pt>
                <c:pt idx="66">
                  <c:v>-2.9993348462046199</c:v>
                </c:pt>
                <c:pt idx="67">
                  <c:v>-2.9993348462046199</c:v>
                </c:pt>
                <c:pt idx="68">
                  <c:v>-2.9993348462046199</c:v>
                </c:pt>
                <c:pt idx="69">
                  <c:v>-2.9993348462046199</c:v>
                </c:pt>
                <c:pt idx="70">
                  <c:v>-2.9993348462046199</c:v>
                </c:pt>
                <c:pt idx="71">
                  <c:v>-2.9993348462046199</c:v>
                </c:pt>
                <c:pt idx="72">
                  <c:v>-2.9993348462046199</c:v>
                </c:pt>
                <c:pt idx="73">
                  <c:v>-2.9748330256184947</c:v>
                </c:pt>
                <c:pt idx="74">
                  <c:v>-2.901739553842889</c:v>
                </c:pt>
                <c:pt idx="75">
                  <c:v>-2.8052286760570624</c:v>
                </c:pt>
                <c:pt idx="76">
                  <c:v>-2.7573724137392563</c:v>
                </c:pt>
                <c:pt idx="77">
                  <c:v>-2.6624437132500227</c:v>
                </c:pt>
                <c:pt idx="78">
                  <c:v>-2.6153656053804761</c:v>
                </c:pt>
                <c:pt idx="79">
                  <c:v>-2.5219680427107729</c:v>
                </c:pt>
                <c:pt idx="80">
                  <c:v>-2.429564089975869</c:v>
                </c:pt>
                <c:pt idx="81">
                  <c:v>-2.3837281543841731</c:v>
                </c:pt>
                <c:pt idx="82">
                  <c:v>-2.2927755993697598</c:v>
                </c:pt>
                <c:pt idx="83">
                  <c:v>-2.2476539932852768</c:v>
                </c:pt>
                <c:pt idx="84">
                  <c:v>-2.1581079461903916</c:v>
                </c:pt>
                <c:pt idx="85">
                  <c:v>-2.1136787463112308</c:v>
                </c:pt>
                <c:pt idx="86">
                  <c:v>-2.0694756502088931</c:v>
                </c:pt>
                <c:pt idx="87">
                  <c:v>-2.0254963682101295</c:v>
                </c:pt>
                <c:pt idx="88">
                  <c:v>-1.9817386452466188</c:v>
                </c:pt>
                <c:pt idx="89">
                  <c:v>-1.8302996224270043</c:v>
                </c:pt>
                <c:pt idx="90">
                  <c:v>-1.7768478252004682</c:v>
                </c:pt>
                <c:pt idx="91">
                  <c:v>-1.7237229523256667</c:v>
                </c:pt>
                <c:pt idx="92">
                  <c:v>-1.7237229523256667</c:v>
                </c:pt>
                <c:pt idx="93">
                  <c:v>-1.6709210290014986</c:v>
                </c:pt>
                <c:pt idx="94">
                  <c:v>-1.5662704903279587</c:v>
                </c:pt>
                <c:pt idx="95">
                  <c:v>-1.5144142787623671</c:v>
                </c:pt>
                <c:pt idx="96">
                  <c:v>-1.5144142787623671</c:v>
                </c:pt>
                <c:pt idx="97">
                  <c:v>-1.5144142787623671</c:v>
                </c:pt>
                <c:pt idx="98">
                  <c:v>-1.5144142787623671</c:v>
                </c:pt>
                <c:pt idx="99">
                  <c:v>-1.4628658210061536</c:v>
                </c:pt>
                <c:pt idx="100">
                  <c:v>-1.4116214857141456</c:v>
                </c:pt>
                <c:pt idx="101">
                  <c:v>-1.4116214857141456</c:v>
                </c:pt>
                <c:pt idx="102">
                  <c:v>-1.3606777054365473</c:v>
                </c:pt>
                <c:pt idx="103">
                  <c:v>-1.3100309751286456</c:v>
                </c:pt>
                <c:pt idx="104">
                  <c:v>-1.2596778507037156</c:v>
                </c:pt>
                <c:pt idx="105">
                  <c:v>-1.2596778507037156</c:v>
                </c:pt>
                <c:pt idx="106">
                  <c:v>-1.2096149476276294</c:v>
                </c:pt>
                <c:pt idx="107">
                  <c:v>-1.2096149476276294</c:v>
                </c:pt>
                <c:pt idx="108">
                  <c:v>-1.159838939553735</c:v>
                </c:pt>
                <c:pt idx="109">
                  <c:v>-1.1103465569966273</c:v>
                </c:pt>
                <c:pt idx="110">
                  <c:v>-1.1103465569966273</c:v>
                </c:pt>
                <c:pt idx="111">
                  <c:v>-1.1103465569966273</c:v>
                </c:pt>
                <c:pt idx="112">
                  <c:v>-1.1103465569966273</c:v>
                </c:pt>
                <c:pt idx="113">
                  <c:v>-1.1103465569966273</c:v>
                </c:pt>
                <c:pt idx="114">
                  <c:v>-1.1103465569966273</c:v>
                </c:pt>
                <c:pt idx="115">
                  <c:v>-1.0611345860434911</c:v>
                </c:pt>
                <c:pt idx="116">
                  <c:v>-1.0121998671017443</c:v>
                </c:pt>
                <c:pt idx="117">
                  <c:v>-1.0121998671017443</c:v>
                </c:pt>
                <c:pt idx="118">
                  <c:v>-0.96353929368176039</c:v>
                </c:pt>
                <c:pt idx="119">
                  <c:v>-0.91514981121350236</c:v>
                </c:pt>
                <c:pt idx="120">
                  <c:v>-0.91514981121350236</c:v>
                </c:pt>
                <c:pt idx="121">
                  <c:v>-0.91514981121350236</c:v>
                </c:pt>
                <c:pt idx="122">
                  <c:v>-0.91514981121350236</c:v>
                </c:pt>
                <c:pt idx="123">
                  <c:v>-0.91514981121350236</c:v>
                </c:pt>
                <c:pt idx="124">
                  <c:v>-0.91514981121350236</c:v>
                </c:pt>
                <c:pt idx="125">
                  <c:v>-0.86702841589593349</c:v>
                </c:pt>
                <c:pt idx="126">
                  <c:v>-0.81917215357812767</c:v>
                </c:pt>
                <c:pt idx="127">
                  <c:v>-0.7715781186710341</c:v>
                </c:pt>
                <c:pt idx="128">
                  <c:v>-0.7715781186710341</c:v>
                </c:pt>
                <c:pt idx="129">
                  <c:v>-0.72424345308889426</c:v>
                </c:pt>
                <c:pt idx="130">
                  <c:v>-0.72424345308889426</c:v>
                </c:pt>
                <c:pt idx="131">
                  <c:v>-0.72424345308889426</c:v>
                </c:pt>
                <c:pt idx="132">
                  <c:v>-0.72424345308889426</c:v>
                </c:pt>
                <c:pt idx="133">
                  <c:v>-0.63034102892129729</c:v>
                </c:pt>
                <c:pt idx="134">
                  <c:v>-0.58376778254964401</c:v>
                </c:pt>
                <c:pt idx="135">
                  <c:v>-0.44552789422304506</c:v>
                </c:pt>
                <c:pt idx="136">
                  <c:v>-0.44552789422304506</c:v>
                </c:pt>
                <c:pt idx="137">
                  <c:v>-0.30945373312414898</c:v>
                </c:pt>
                <c:pt idx="138">
                  <c:v>-0.35457533920863205</c:v>
                </c:pt>
                <c:pt idx="139">
                  <c:v>-0.35457533920863205</c:v>
                </c:pt>
                <c:pt idx="140">
                  <c:v>-0.35457533920863205</c:v>
                </c:pt>
                <c:pt idx="141">
                  <c:v>-0.30945373312414898</c:v>
                </c:pt>
                <c:pt idx="142">
                  <c:v>-0.30945373312414898</c:v>
                </c:pt>
                <c:pt idx="143">
                  <c:v>-0.21990768602926386</c:v>
                </c:pt>
                <c:pt idx="144">
                  <c:v>-0.21990768602926386</c:v>
                </c:pt>
                <c:pt idx="145">
                  <c:v>-0.175478486150103</c:v>
                </c:pt>
                <c:pt idx="146">
                  <c:v>-0.175478486150103</c:v>
                </c:pt>
                <c:pt idx="147">
                  <c:v>-0.175478486150103</c:v>
                </c:pt>
                <c:pt idx="148">
                  <c:v>-0.175478486150103</c:v>
                </c:pt>
                <c:pt idx="149">
                  <c:v>-0.175478486150103</c:v>
                </c:pt>
                <c:pt idx="150">
                  <c:v>-0.175478486150103</c:v>
                </c:pt>
                <c:pt idx="151">
                  <c:v>-0.175478486150103</c:v>
                </c:pt>
                <c:pt idx="152">
                  <c:v>-0.175478486150103</c:v>
                </c:pt>
                <c:pt idx="153">
                  <c:v>-0.13127539004776548</c:v>
                </c:pt>
                <c:pt idx="154">
                  <c:v>-8.7296108049001758E-2</c:v>
                </c:pt>
                <c:pt idx="155">
                  <c:v>-8.7296108049001758E-2</c:v>
                </c:pt>
                <c:pt idx="156">
                  <c:v>-4.353838508549094E-2</c:v>
                </c:pt>
                <c:pt idx="157">
                  <c:v>-4.353838508549094E-2</c:v>
                </c:pt>
                <c:pt idx="158">
                  <c:v>-4.353838508549094E-2</c:v>
                </c:pt>
                <c:pt idx="159">
                  <c:v>-4.353838508549094E-2</c:v>
                </c:pt>
                <c:pt idx="160">
                  <c:v>-4.353838508549094E-2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E-4FA5-9262-A5D0E156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77375"/>
        <c:axId val="1156881695"/>
      </c:scatterChart>
      <c:valAx>
        <c:axId val="11568773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81695"/>
        <c:crosses val="autoZero"/>
        <c:crossBetween val="midCat"/>
      </c:valAx>
      <c:valAx>
        <c:axId val="11568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gain</a:t>
                </a:r>
                <a:r>
                  <a:rPr lang="en-AU" baseline="0"/>
                  <a:t> (dB)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Sheet1!$Z$5:$Z$175</c:f>
              <c:numCache>
                <c:formatCode>General</c:formatCode>
                <c:ptCount val="171"/>
                <c:pt idx="0">
                  <c:v>6.2831799999999998</c:v>
                </c:pt>
                <c:pt idx="1">
                  <c:v>12.56636</c:v>
                </c:pt>
                <c:pt idx="2">
                  <c:v>18.849539999999998</c:v>
                </c:pt>
                <c:pt idx="3">
                  <c:v>25.132719999999999</c:v>
                </c:pt>
                <c:pt idx="4">
                  <c:v>31.415900000000001</c:v>
                </c:pt>
                <c:pt idx="5">
                  <c:v>37.699079999999995</c:v>
                </c:pt>
                <c:pt idx="6">
                  <c:v>43.982259999999997</c:v>
                </c:pt>
                <c:pt idx="7">
                  <c:v>50.265439999999998</c:v>
                </c:pt>
                <c:pt idx="8">
                  <c:v>56.54862</c:v>
                </c:pt>
                <c:pt idx="9">
                  <c:v>62.831800000000001</c:v>
                </c:pt>
                <c:pt idx="10">
                  <c:v>94.247699999999995</c:v>
                </c:pt>
                <c:pt idx="11">
                  <c:v>125.6636</c:v>
                </c:pt>
                <c:pt idx="12">
                  <c:v>188.49539999999999</c:v>
                </c:pt>
                <c:pt idx="13">
                  <c:v>251.3272</c:v>
                </c:pt>
                <c:pt idx="14">
                  <c:v>314.15899999999999</c:v>
                </c:pt>
                <c:pt idx="15">
                  <c:v>376.99079999999998</c:v>
                </c:pt>
                <c:pt idx="16">
                  <c:v>439.82259999999997</c:v>
                </c:pt>
                <c:pt idx="17">
                  <c:v>502.65440000000001</c:v>
                </c:pt>
                <c:pt idx="18">
                  <c:v>565.48619999999994</c:v>
                </c:pt>
                <c:pt idx="19">
                  <c:v>628.31799999999998</c:v>
                </c:pt>
                <c:pt idx="20">
                  <c:v>691.14980000000003</c:v>
                </c:pt>
                <c:pt idx="21">
                  <c:v>697.43297999999993</c:v>
                </c:pt>
                <c:pt idx="22">
                  <c:v>703.71615999999995</c:v>
                </c:pt>
                <c:pt idx="23">
                  <c:v>709.99933999999996</c:v>
                </c:pt>
                <c:pt idx="24">
                  <c:v>716.28251999999998</c:v>
                </c:pt>
                <c:pt idx="25">
                  <c:v>722.56569999999999</c:v>
                </c:pt>
                <c:pt idx="26">
                  <c:v>728.84888000000001</c:v>
                </c:pt>
                <c:pt idx="27">
                  <c:v>735.13206000000002</c:v>
                </c:pt>
                <c:pt idx="28">
                  <c:v>741.41523999999993</c:v>
                </c:pt>
                <c:pt idx="29">
                  <c:v>747.69841999999994</c:v>
                </c:pt>
                <c:pt idx="30">
                  <c:v>753.98159999999996</c:v>
                </c:pt>
                <c:pt idx="31">
                  <c:v>816.8134</c:v>
                </c:pt>
                <c:pt idx="32">
                  <c:v>879.64519999999993</c:v>
                </c:pt>
                <c:pt idx="33">
                  <c:v>942.47699999999998</c:v>
                </c:pt>
                <c:pt idx="34">
                  <c:v>1005.3088</c:v>
                </c:pt>
                <c:pt idx="35">
                  <c:v>1068.1405999999999</c:v>
                </c:pt>
                <c:pt idx="36">
                  <c:v>1130.9723999999999</c:v>
                </c:pt>
                <c:pt idx="37">
                  <c:v>1193.8042</c:v>
                </c:pt>
                <c:pt idx="38">
                  <c:v>1256.636</c:v>
                </c:pt>
                <c:pt idx="39">
                  <c:v>1319.4677999999999</c:v>
                </c:pt>
                <c:pt idx="40">
                  <c:v>1382.2996000000001</c:v>
                </c:pt>
                <c:pt idx="41">
                  <c:v>1445.1314</c:v>
                </c:pt>
                <c:pt idx="42">
                  <c:v>1507.9631999999999</c:v>
                </c:pt>
                <c:pt idx="43">
                  <c:v>1570.7949999999998</c:v>
                </c:pt>
                <c:pt idx="44">
                  <c:v>1633.6268</c:v>
                </c:pt>
                <c:pt idx="45">
                  <c:v>1696.4585999999999</c:v>
                </c:pt>
                <c:pt idx="46">
                  <c:v>1759.2903999999999</c:v>
                </c:pt>
                <c:pt idx="47">
                  <c:v>1822.1222</c:v>
                </c:pt>
                <c:pt idx="48">
                  <c:v>1884.954</c:v>
                </c:pt>
                <c:pt idx="49">
                  <c:v>1947.7857999999999</c:v>
                </c:pt>
                <c:pt idx="50">
                  <c:v>2010.6176</c:v>
                </c:pt>
                <c:pt idx="51">
                  <c:v>2073.4494</c:v>
                </c:pt>
                <c:pt idx="52">
                  <c:v>2136.2811999999999</c:v>
                </c:pt>
                <c:pt idx="53">
                  <c:v>2199.1129999999998</c:v>
                </c:pt>
                <c:pt idx="54">
                  <c:v>2261.9447999999998</c:v>
                </c:pt>
                <c:pt idx="55">
                  <c:v>2324.7765999999997</c:v>
                </c:pt>
                <c:pt idx="56">
                  <c:v>2387.6084000000001</c:v>
                </c:pt>
                <c:pt idx="57">
                  <c:v>2450.4402</c:v>
                </c:pt>
                <c:pt idx="58">
                  <c:v>2513.2719999999999</c:v>
                </c:pt>
                <c:pt idx="59">
                  <c:v>2519.5551799999998</c:v>
                </c:pt>
                <c:pt idx="60">
                  <c:v>2525.8383599999997</c:v>
                </c:pt>
                <c:pt idx="61">
                  <c:v>2532.1215400000001</c:v>
                </c:pt>
                <c:pt idx="62">
                  <c:v>2538.40472</c:v>
                </c:pt>
                <c:pt idx="63">
                  <c:v>2544.6878999999999</c:v>
                </c:pt>
                <c:pt idx="64">
                  <c:v>2550.9710799999998</c:v>
                </c:pt>
                <c:pt idx="65">
                  <c:v>2557.2542599999997</c:v>
                </c:pt>
                <c:pt idx="66">
                  <c:v>2563.5374400000001</c:v>
                </c:pt>
                <c:pt idx="67">
                  <c:v>2569.82062</c:v>
                </c:pt>
                <c:pt idx="68">
                  <c:v>2576.1037999999999</c:v>
                </c:pt>
                <c:pt idx="69">
                  <c:v>2582.3869799999998</c:v>
                </c:pt>
                <c:pt idx="70">
                  <c:v>2588.6701600000001</c:v>
                </c:pt>
                <c:pt idx="71">
                  <c:v>2594.95334</c:v>
                </c:pt>
                <c:pt idx="72">
                  <c:v>2601.2365199999999</c:v>
                </c:pt>
                <c:pt idx="73">
                  <c:v>2607.5196999999998</c:v>
                </c:pt>
                <c:pt idx="74">
                  <c:v>2638.9355999999998</c:v>
                </c:pt>
                <c:pt idx="75">
                  <c:v>2701.7673999999997</c:v>
                </c:pt>
                <c:pt idx="76">
                  <c:v>2764.5992000000001</c:v>
                </c:pt>
                <c:pt idx="77">
                  <c:v>2827.431</c:v>
                </c:pt>
                <c:pt idx="78">
                  <c:v>2890.2628</c:v>
                </c:pt>
                <c:pt idx="79">
                  <c:v>2953.0945999999999</c:v>
                </c:pt>
                <c:pt idx="80">
                  <c:v>3015.9263999999998</c:v>
                </c:pt>
                <c:pt idx="81">
                  <c:v>3078.7581999999998</c:v>
                </c:pt>
                <c:pt idx="82">
                  <c:v>3141.5899999999997</c:v>
                </c:pt>
                <c:pt idx="83">
                  <c:v>3204.4218000000001</c:v>
                </c:pt>
                <c:pt idx="84">
                  <c:v>3267.2536</c:v>
                </c:pt>
                <c:pt idx="85">
                  <c:v>3330.0853999999999</c:v>
                </c:pt>
                <c:pt idx="86">
                  <c:v>3392.9171999999999</c:v>
                </c:pt>
                <c:pt idx="87">
                  <c:v>3455.7489999999998</c:v>
                </c:pt>
                <c:pt idx="88">
                  <c:v>3518.5807999999997</c:v>
                </c:pt>
                <c:pt idx="89">
                  <c:v>3581.4125999999997</c:v>
                </c:pt>
                <c:pt idx="90">
                  <c:v>3644.2444</c:v>
                </c:pt>
                <c:pt idx="91">
                  <c:v>3707.0762</c:v>
                </c:pt>
                <c:pt idx="92">
                  <c:v>3769.9079999999999</c:v>
                </c:pt>
                <c:pt idx="93">
                  <c:v>3832.7397999999998</c:v>
                </c:pt>
                <c:pt idx="94">
                  <c:v>3895.5715999999998</c:v>
                </c:pt>
                <c:pt idx="95">
                  <c:v>3958.4033999999997</c:v>
                </c:pt>
                <c:pt idx="96">
                  <c:v>4021.2352000000001</c:v>
                </c:pt>
                <c:pt idx="97">
                  <c:v>4084.067</c:v>
                </c:pt>
                <c:pt idx="98">
                  <c:v>4146.8987999999999</c:v>
                </c:pt>
                <c:pt idx="99">
                  <c:v>4209.7305999999999</c:v>
                </c:pt>
                <c:pt idx="100">
                  <c:v>4272.5623999999998</c:v>
                </c:pt>
                <c:pt idx="101">
                  <c:v>4335.3941999999997</c:v>
                </c:pt>
                <c:pt idx="102">
                  <c:v>4398.2259999999997</c:v>
                </c:pt>
                <c:pt idx="103">
                  <c:v>4461.0577999999996</c:v>
                </c:pt>
                <c:pt idx="104">
                  <c:v>4523.8895999999995</c:v>
                </c:pt>
                <c:pt idx="105">
                  <c:v>4586.7213999999994</c:v>
                </c:pt>
                <c:pt idx="106">
                  <c:v>4649.5531999999994</c:v>
                </c:pt>
                <c:pt idx="107">
                  <c:v>4712.3850000000002</c:v>
                </c:pt>
                <c:pt idx="108">
                  <c:v>4775.2168000000001</c:v>
                </c:pt>
                <c:pt idx="109">
                  <c:v>4838.0486000000001</c:v>
                </c:pt>
                <c:pt idx="110">
                  <c:v>4900.8804</c:v>
                </c:pt>
                <c:pt idx="111">
                  <c:v>4963.7121999999999</c:v>
                </c:pt>
                <c:pt idx="112">
                  <c:v>5026.5439999999999</c:v>
                </c:pt>
                <c:pt idx="113">
                  <c:v>5089.3757999999998</c:v>
                </c:pt>
                <c:pt idx="114">
                  <c:v>5152.2075999999997</c:v>
                </c:pt>
                <c:pt idx="115">
                  <c:v>5215.0393999999997</c:v>
                </c:pt>
                <c:pt idx="116">
                  <c:v>5277.8711999999996</c:v>
                </c:pt>
                <c:pt idx="117">
                  <c:v>5340.7029999999995</c:v>
                </c:pt>
                <c:pt idx="118">
                  <c:v>5403.5347999999994</c:v>
                </c:pt>
                <c:pt idx="119">
                  <c:v>5466.3665999999994</c:v>
                </c:pt>
                <c:pt idx="120">
                  <c:v>5529.1984000000002</c:v>
                </c:pt>
                <c:pt idx="121">
                  <c:v>5592.0302000000001</c:v>
                </c:pt>
                <c:pt idx="122">
                  <c:v>5654.8620000000001</c:v>
                </c:pt>
                <c:pt idx="123">
                  <c:v>5717.6938</c:v>
                </c:pt>
                <c:pt idx="124">
                  <c:v>5780.5255999999999</c:v>
                </c:pt>
                <c:pt idx="125">
                  <c:v>5843.3573999999999</c:v>
                </c:pt>
                <c:pt idx="126">
                  <c:v>5906.1891999999998</c:v>
                </c:pt>
                <c:pt idx="127">
                  <c:v>5969.0209999999997</c:v>
                </c:pt>
                <c:pt idx="128">
                  <c:v>6031.8527999999997</c:v>
                </c:pt>
                <c:pt idx="129">
                  <c:v>6094.6845999999996</c:v>
                </c:pt>
                <c:pt idx="130">
                  <c:v>6157.5163999999995</c:v>
                </c:pt>
                <c:pt idx="131">
                  <c:v>6220.3481999999995</c:v>
                </c:pt>
                <c:pt idx="132">
                  <c:v>6283.1799999999994</c:v>
                </c:pt>
                <c:pt idx="133">
                  <c:v>6911.4979999999996</c:v>
                </c:pt>
                <c:pt idx="134">
                  <c:v>7539.8159999999998</c:v>
                </c:pt>
                <c:pt idx="135">
                  <c:v>8168.134</c:v>
                </c:pt>
                <c:pt idx="136">
                  <c:v>8796.4519999999993</c:v>
                </c:pt>
                <c:pt idx="137">
                  <c:v>9424.77</c:v>
                </c:pt>
                <c:pt idx="138">
                  <c:v>10053.088</c:v>
                </c:pt>
                <c:pt idx="139">
                  <c:v>10681.405999999999</c:v>
                </c:pt>
                <c:pt idx="140">
                  <c:v>11309.724</c:v>
                </c:pt>
                <c:pt idx="141">
                  <c:v>11938.041999999999</c:v>
                </c:pt>
                <c:pt idx="142">
                  <c:v>12566.359999999999</c:v>
                </c:pt>
                <c:pt idx="143">
                  <c:v>13194.678</c:v>
                </c:pt>
                <c:pt idx="144">
                  <c:v>13822.995999999999</c:v>
                </c:pt>
                <c:pt idx="145">
                  <c:v>14451.314</c:v>
                </c:pt>
                <c:pt idx="146">
                  <c:v>15079.632</c:v>
                </c:pt>
                <c:pt idx="147">
                  <c:v>15707.949999999999</c:v>
                </c:pt>
                <c:pt idx="148">
                  <c:v>16336.268</c:v>
                </c:pt>
                <c:pt idx="149">
                  <c:v>16964.585999999999</c:v>
                </c:pt>
                <c:pt idx="150">
                  <c:v>17592.903999999999</c:v>
                </c:pt>
                <c:pt idx="151">
                  <c:v>18221.221999999998</c:v>
                </c:pt>
                <c:pt idx="152">
                  <c:v>18849.54</c:v>
                </c:pt>
                <c:pt idx="153">
                  <c:v>25132.719999999998</c:v>
                </c:pt>
                <c:pt idx="154">
                  <c:v>31415.899999999998</c:v>
                </c:pt>
                <c:pt idx="155">
                  <c:v>37699.08</c:v>
                </c:pt>
                <c:pt idx="156">
                  <c:v>43982.259999999995</c:v>
                </c:pt>
                <c:pt idx="157">
                  <c:v>50265.439999999995</c:v>
                </c:pt>
                <c:pt idx="158">
                  <c:v>56548.619999999995</c:v>
                </c:pt>
                <c:pt idx="159">
                  <c:v>62831.799999999996</c:v>
                </c:pt>
                <c:pt idx="160">
                  <c:v>69114.98</c:v>
                </c:pt>
                <c:pt idx="161">
                  <c:v>75398.16</c:v>
                </c:pt>
                <c:pt idx="162">
                  <c:v>81681.34</c:v>
                </c:pt>
                <c:pt idx="163">
                  <c:v>87964.51999999999</c:v>
                </c:pt>
                <c:pt idx="164">
                  <c:v>94247.7</c:v>
                </c:pt>
                <c:pt idx="165">
                  <c:v>100530.87999999999</c:v>
                </c:pt>
                <c:pt idx="166">
                  <c:v>106814.06</c:v>
                </c:pt>
                <c:pt idx="167">
                  <c:v>113097.23999999999</c:v>
                </c:pt>
                <c:pt idx="168">
                  <c:v>119380.42</c:v>
                </c:pt>
                <c:pt idx="169">
                  <c:v>125663.59999999999</c:v>
                </c:pt>
              </c:numCache>
            </c:numRef>
          </c:xVal>
          <c:yVal>
            <c:numRef>
              <c:f>Sheet1!$AA$5:$AA$175</c:f>
              <c:numCache>
                <c:formatCode>General</c:formatCode>
                <c:ptCount val="171"/>
                <c:pt idx="0">
                  <c:v>-11.80133753337411</c:v>
                </c:pt>
                <c:pt idx="1">
                  <c:v>-11.80133753337411</c:v>
                </c:pt>
                <c:pt idx="2">
                  <c:v>-11.80133753337411</c:v>
                </c:pt>
                <c:pt idx="3">
                  <c:v>-11.80133753337411</c:v>
                </c:pt>
                <c:pt idx="4">
                  <c:v>-11.80133753337411</c:v>
                </c:pt>
                <c:pt idx="5">
                  <c:v>-11.80133753337411</c:v>
                </c:pt>
                <c:pt idx="6">
                  <c:v>-11.80133753337411</c:v>
                </c:pt>
                <c:pt idx="7">
                  <c:v>-11.80133753337411</c:v>
                </c:pt>
                <c:pt idx="8">
                  <c:v>-11.80133753337411</c:v>
                </c:pt>
                <c:pt idx="9">
                  <c:v>-11.767605880735397</c:v>
                </c:pt>
                <c:pt idx="10">
                  <c:v>-11.734004718374964</c:v>
                </c:pt>
                <c:pt idx="11">
                  <c:v>-11.70053304058364</c:v>
                </c:pt>
                <c:pt idx="12">
                  <c:v>-11.372724716820253</c:v>
                </c:pt>
                <c:pt idx="13">
                  <c:v>-11.372724716820253</c:v>
                </c:pt>
                <c:pt idx="14">
                  <c:v>-11.056839373155615</c:v>
                </c:pt>
                <c:pt idx="15">
                  <c:v>-10.752040042020878</c:v>
                </c:pt>
                <c:pt idx="16">
                  <c:v>-10.172766123314547</c:v>
                </c:pt>
                <c:pt idx="17">
                  <c:v>-10.03378892420799</c:v>
                </c:pt>
                <c:pt idx="18">
                  <c:v>-9.89700043360188</c:v>
                </c:pt>
                <c:pt idx="19">
                  <c:v>-9.3704216591548963</c:v>
                </c:pt>
                <c:pt idx="20">
                  <c:v>-9.1186391129944884</c:v>
                </c:pt>
                <c:pt idx="21">
                  <c:v>-9.0445058922435493</c:v>
                </c:pt>
                <c:pt idx="22">
                  <c:v>-8.9954329388981193</c:v>
                </c:pt>
                <c:pt idx="23">
                  <c:v>-8.9710000405424974</c:v>
                </c:pt>
                <c:pt idx="24">
                  <c:v>-8.9223394671225122</c:v>
                </c:pt>
                <c:pt idx="25">
                  <c:v>-8.8981110284336182</c:v>
                </c:pt>
                <c:pt idx="26">
                  <c:v>-8.8739499846542547</c:v>
                </c:pt>
                <c:pt idx="27">
                  <c:v>-8.849855961886842</c:v>
                </c:pt>
                <c:pt idx="28">
                  <c:v>-8.8018674992777495</c:v>
                </c:pt>
                <c:pt idx="29">
                  <c:v>-8.7779723270188796</c:v>
                </c:pt>
                <c:pt idx="30">
                  <c:v>-8.6359655186601003</c:v>
                </c:pt>
                <c:pt idx="31">
                  <c:v>-8.1787078594700162</c:v>
                </c:pt>
                <c:pt idx="32">
                  <c:v>-8.0680580874707957</c:v>
                </c:pt>
                <c:pt idx="33">
                  <c:v>-7.7443228656052909</c:v>
                </c:pt>
                <c:pt idx="34">
                  <c:v>-7.3306308884082689</c:v>
                </c:pt>
                <c:pt idx="35">
                  <c:v>-7.1309464702762515</c:v>
                </c:pt>
                <c:pt idx="36">
                  <c:v>-6.9357497244931263</c:v>
                </c:pt>
                <c:pt idx="37">
                  <c:v>-6.6322816661999964</c:v>
                </c:pt>
                <c:pt idx="38">
                  <c:v>-6.3751752524882557</c:v>
                </c:pt>
                <c:pt idx="39">
                  <c:v>-6.1254610215270606</c:v>
                </c:pt>
                <c:pt idx="40">
                  <c:v>-5.89984081333328</c:v>
                </c:pt>
                <c:pt idx="41">
                  <c:v>-5.6799331273040163</c:v>
                </c:pt>
                <c:pt idx="42">
                  <c:v>-5.4817673540990359</c:v>
                </c:pt>
                <c:pt idx="43">
                  <c:v>-5.2402534733313839</c:v>
                </c:pt>
                <c:pt idx="44">
                  <c:v>-5.0517638422715327</c:v>
                </c:pt>
                <c:pt idx="45">
                  <c:v>-4.8672778350830397</c:v>
                </c:pt>
                <c:pt idx="46">
                  <c:v>-4.6866289048197194</c:v>
                </c:pt>
                <c:pt idx="47">
                  <c:v>-4.5096606854290089</c:v>
                </c:pt>
                <c:pt idx="48">
                  <c:v>-4.393653757196974</c:v>
                </c:pt>
                <c:pt idx="49">
                  <c:v>-4.2224976844916657</c:v>
                </c:pt>
                <c:pt idx="50">
                  <c:v>-4.0546491833856715</c:v>
                </c:pt>
                <c:pt idx="51">
                  <c:v>-3.9445254941604864</c:v>
                </c:pt>
                <c:pt idx="52">
                  <c:v>-3.7819143866259921</c:v>
                </c:pt>
                <c:pt idx="53">
                  <c:v>-3.6751740001643385</c:v>
                </c:pt>
                <c:pt idx="54">
                  <c:v>-3.5174833216690207</c:v>
                </c:pt>
                <c:pt idx="55">
                  <c:v>-3.4655495966201579</c:v>
                </c:pt>
                <c:pt idx="56">
                  <c:v>-3.3115859263693483</c:v>
                </c:pt>
                <c:pt idx="57">
                  <c:v>-3.2104390525160325</c:v>
                </c:pt>
                <c:pt idx="58">
                  <c:v>-3.0980391997148637</c:v>
                </c:pt>
                <c:pt idx="59">
                  <c:v>-3.0980391997148637</c:v>
                </c:pt>
                <c:pt idx="60">
                  <c:v>-3.0980391997148637</c:v>
                </c:pt>
                <c:pt idx="61">
                  <c:v>-3.0485468171577561</c:v>
                </c:pt>
                <c:pt idx="62">
                  <c:v>-3.0485468171577561</c:v>
                </c:pt>
                <c:pt idx="63">
                  <c:v>-3.0485468171577561</c:v>
                </c:pt>
                <c:pt idx="64">
                  <c:v>-2.9993348462046199</c:v>
                </c:pt>
                <c:pt idx="65">
                  <c:v>-2.9993348462046199</c:v>
                </c:pt>
                <c:pt idx="66">
                  <c:v>-2.9993348462046199</c:v>
                </c:pt>
                <c:pt idx="67">
                  <c:v>-2.9993348462046199</c:v>
                </c:pt>
                <c:pt idx="68">
                  <c:v>-2.9993348462046199</c:v>
                </c:pt>
                <c:pt idx="69">
                  <c:v>-2.9993348462046199</c:v>
                </c:pt>
                <c:pt idx="70">
                  <c:v>-2.9993348462046199</c:v>
                </c:pt>
                <c:pt idx="71">
                  <c:v>-2.9993348462046199</c:v>
                </c:pt>
                <c:pt idx="72">
                  <c:v>-2.9993348462046199</c:v>
                </c:pt>
                <c:pt idx="73">
                  <c:v>-2.9748330256184947</c:v>
                </c:pt>
                <c:pt idx="74">
                  <c:v>-2.901739553842889</c:v>
                </c:pt>
                <c:pt idx="75">
                  <c:v>-2.8052286760570624</c:v>
                </c:pt>
                <c:pt idx="76">
                  <c:v>-2.7573724137392563</c:v>
                </c:pt>
                <c:pt idx="77">
                  <c:v>-2.6624437132500227</c:v>
                </c:pt>
                <c:pt idx="78">
                  <c:v>-2.6153656053804761</c:v>
                </c:pt>
                <c:pt idx="79">
                  <c:v>-2.5219680427107729</c:v>
                </c:pt>
                <c:pt idx="80">
                  <c:v>-2.429564089975869</c:v>
                </c:pt>
                <c:pt idx="81">
                  <c:v>-2.3837281543841731</c:v>
                </c:pt>
                <c:pt idx="82">
                  <c:v>-2.2927755993697598</c:v>
                </c:pt>
                <c:pt idx="83">
                  <c:v>-2.2476539932852768</c:v>
                </c:pt>
                <c:pt idx="84">
                  <c:v>-2.1581079461903916</c:v>
                </c:pt>
                <c:pt idx="85">
                  <c:v>-2.1136787463112308</c:v>
                </c:pt>
                <c:pt idx="86">
                  <c:v>-2.0694756502088931</c:v>
                </c:pt>
                <c:pt idx="87">
                  <c:v>-2.0254963682101295</c:v>
                </c:pt>
                <c:pt idx="88">
                  <c:v>-1.9817386452466188</c:v>
                </c:pt>
                <c:pt idx="89">
                  <c:v>-1.8302996224270043</c:v>
                </c:pt>
                <c:pt idx="90">
                  <c:v>-1.7768478252004682</c:v>
                </c:pt>
                <c:pt idx="91">
                  <c:v>-1.7237229523256667</c:v>
                </c:pt>
                <c:pt idx="92">
                  <c:v>-1.7237229523256667</c:v>
                </c:pt>
                <c:pt idx="93">
                  <c:v>-1.6709210290014986</c:v>
                </c:pt>
                <c:pt idx="94">
                  <c:v>-1.5662704903279587</c:v>
                </c:pt>
                <c:pt idx="95">
                  <c:v>-1.5144142787623671</c:v>
                </c:pt>
                <c:pt idx="96">
                  <c:v>-1.5144142787623671</c:v>
                </c:pt>
                <c:pt idx="97">
                  <c:v>-1.5144142787623671</c:v>
                </c:pt>
                <c:pt idx="98">
                  <c:v>-1.5144142787623671</c:v>
                </c:pt>
                <c:pt idx="99">
                  <c:v>-1.4628658210061536</c:v>
                </c:pt>
                <c:pt idx="100">
                  <c:v>-1.4116214857141456</c:v>
                </c:pt>
                <c:pt idx="101">
                  <c:v>-1.4116214857141456</c:v>
                </c:pt>
                <c:pt idx="102">
                  <c:v>-1.3606777054365473</c:v>
                </c:pt>
                <c:pt idx="103">
                  <c:v>-1.3100309751286456</c:v>
                </c:pt>
                <c:pt idx="104">
                  <c:v>-1.2596778507037156</c:v>
                </c:pt>
                <c:pt idx="105">
                  <c:v>-1.2596778507037156</c:v>
                </c:pt>
                <c:pt idx="106">
                  <c:v>-1.2096149476276294</c:v>
                </c:pt>
                <c:pt idx="107">
                  <c:v>-1.2096149476276294</c:v>
                </c:pt>
                <c:pt idx="108">
                  <c:v>-1.159838939553735</c:v>
                </c:pt>
                <c:pt idx="109">
                  <c:v>-1.1103465569966273</c:v>
                </c:pt>
                <c:pt idx="110">
                  <c:v>-1.1103465569966273</c:v>
                </c:pt>
                <c:pt idx="111">
                  <c:v>-1.1103465569966273</c:v>
                </c:pt>
                <c:pt idx="112">
                  <c:v>-1.1103465569966273</c:v>
                </c:pt>
                <c:pt idx="113">
                  <c:v>-1.1103465569966273</c:v>
                </c:pt>
                <c:pt idx="114">
                  <c:v>-1.1103465569966273</c:v>
                </c:pt>
                <c:pt idx="115">
                  <c:v>-1.0611345860434911</c:v>
                </c:pt>
                <c:pt idx="116">
                  <c:v>-1.0121998671017443</c:v>
                </c:pt>
                <c:pt idx="117">
                  <c:v>-1.0121998671017443</c:v>
                </c:pt>
                <c:pt idx="118">
                  <c:v>-0.96353929368176039</c:v>
                </c:pt>
                <c:pt idx="119">
                  <c:v>-0.91514981121350236</c:v>
                </c:pt>
                <c:pt idx="120">
                  <c:v>-0.91514981121350236</c:v>
                </c:pt>
                <c:pt idx="121">
                  <c:v>-0.91514981121350236</c:v>
                </c:pt>
                <c:pt idx="122">
                  <c:v>-0.91514981121350236</c:v>
                </c:pt>
                <c:pt idx="123">
                  <c:v>-0.91514981121350236</c:v>
                </c:pt>
                <c:pt idx="124">
                  <c:v>-0.91514981121350236</c:v>
                </c:pt>
                <c:pt idx="125">
                  <c:v>-0.86702841589593349</c:v>
                </c:pt>
                <c:pt idx="126">
                  <c:v>-0.81917215357812767</c:v>
                </c:pt>
                <c:pt idx="127">
                  <c:v>-0.7715781186710341</c:v>
                </c:pt>
                <c:pt idx="128">
                  <c:v>-0.7715781186710341</c:v>
                </c:pt>
                <c:pt idx="129">
                  <c:v>-0.72424345308889426</c:v>
                </c:pt>
                <c:pt idx="130">
                  <c:v>-0.72424345308889426</c:v>
                </c:pt>
                <c:pt idx="131">
                  <c:v>-0.72424345308889426</c:v>
                </c:pt>
                <c:pt idx="132">
                  <c:v>-0.72424345308889426</c:v>
                </c:pt>
                <c:pt idx="133">
                  <c:v>-0.63034102892129729</c:v>
                </c:pt>
                <c:pt idx="134">
                  <c:v>-0.58376778254964401</c:v>
                </c:pt>
                <c:pt idx="135">
                  <c:v>-0.44552789422304506</c:v>
                </c:pt>
                <c:pt idx="136">
                  <c:v>-0.44552789422304506</c:v>
                </c:pt>
                <c:pt idx="137">
                  <c:v>-0.30945373312414898</c:v>
                </c:pt>
                <c:pt idx="138">
                  <c:v>-0.35457533920863205</c:v>
                </c:pt>
                <c:pt idx="139">
                  <c:v>-0.35457533920863205</c:v>
                </c:pt>
                <c:pt idx="140">
                  <c:v>-0.35457533920863205</c:v>
                </c:pt>
                <c:pt idx="141">
                  <c:v>-0.30945373312414898</c:v>
                </c:pt>
                <c:pt idx="142">
                  <c:v>-0.30945373312414898</c:v>
                </c:pt>
                <c:pt idx="143">
                  <c:v>-0.21990768602926386</c:v>
                </c:pt>
                <c:pt idx="144">
                  <c:v>-0.21990768602926386</c:v>
                </c:pt>
                <c:pt idx="145">
                  <c:v>-0.175478486150103</c:v>
                </c:pt>
                <c:pt idx="146">
                  <c:v>-0.175478486150103</c:v>
                </c:pt>
                <c:pt idx="147">
                  <c:v>-0.175478486150103</c:v>
                </c:pt>
                <c:pt idx="148">
                  <c:v>-0.175478486150103</c:v>
                </c:pt>
                <c:pt idx="149">
                  <c:v>-0.175478486150103</c:v>
                </c:pt>
                <c:pt idx="150">
                  <c:v>-0.175478486150103</c:v>
                </c:pt>
                <c:pt idx="151">
                  <c:v>-0.175478486150103</c:v>
                </c:pt>
                <c:pt idx="152">
                  <c:v>-0.175478486150103</c:v>
                </c:pt>
                <c:pt idx="153">
                  <c:v>-0.13127539004776548</c:v>
                </c:pt>
                <c:pt idx="154">
                  <c:v>-8.7296108049001758E-2</c:v>
                </c:pt>
                <c:pt idx="155">
                  <c:v>-8.7296108049001758E-2</c:v>
                </c:pt>
                <c:pt idx="156">
                  <c:v>-4.353838508549094E-2</c:v>
                </c:pt>
                <c:pt idx="157">
                  <c:v>-4.353838508549094E-2</c:v>
                </c:pt>
                <c:pt idx="158">
                  <c:v>-4.353838508549094E-2</c:v>
                </c:pt>
                <c:pt idx="159">
                  <c:v>-4.353838508549094E-2</c:v>
                </c:pt>
                <c:pt idx="160">
                  <c:v>-4.353838508549094E-2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C-4016-8EF9-54FCFA20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97776"/>
        <c:axId val="1516910256"/>
      </c:scatterChart>
      <c:valAx>
        <c:axId val="1516897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10256"/>
        <c:crosses val="autoZero"/>
        <c:crossBetween val="midCat"/>
      </c:valAx>
      <c:valAx>
        <c:axId val="1516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Gain</a:t>
                </a:r>
                <a:r>
                  <a:rPr lang="en-AU" baseline="0"/>
                  <a:t> (dB)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</a:t>
            </a:r>
            <a:r>
              <a:rPr lang="en-AU" baseline="0"/>
              <a:t> box bode plot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Sheet1!$Z$5:$Z$174</c:f>
              <c:numCache>
                <c:formatCode>General</c:formatCode>
                <c:ptCount val="170"/>
                <c:pt idx="0">
                  <c:v>6.2831799999999998</c:v>
                </c:pt>
                <c:pt idx="1">
                  <c:v>12.56636</c:v>
                </c:pt>
                <c:pt idx="2">
                  <c:v>18.849539999999998</c:v>
                </c:pt>
                <c:pt idx="3">
                  <c:v>25.132719999999999</c:v>
                </c:pt>
                <c:pt idx="4">
                  <c:v>31.415900000000001</c:v>
                </c:pt>
                <c:pt idx="5">
                  <c:v>37.699079999999995</c:v>
                </c:pt>
                <c:pt idx="6">
                  <c:v>43.982259999999997</c:v>
                </c:pt>
                <c:pt idx="7">
                  <c:v>50.265439999999998</c:v>
                </c:pt>
                <c:pt idx="8">
                  <c:v>56.54862</c:v>
                </c:pt>
                <c:pt idx="9">
                  <c:v>62.831800000000001</c:v>
                </c:pt>
                <c:pt idx="10">
                  <c:v>94.247699999999995</c:v>
                </c:pt>
                <c:pt idx="11">
                  <c:v>125.6636</c:v>
                </c:pt>
                <c:pt idx="12">
                  <c:v>188.49539999999999</c:v>
                </c:pt>
                <c:pt idx="13">
                  <c:v>251.3272</c:v>
                </c:pt>
                <c:pt idx="14">
                  <c:v>314.15899999999999</c:v>
                </c:pt>
                <c:pt idx="15">
                  <c:v>376.99079999999998</c:v>
                </c:pt>
                <c:pt idx="16">
                  <c:v>439.82259999999997</c:v>
                </c:pt>
                <c:pt idx="17">
                  <c:v>502.65440000000001</c:v>
                </c:pt>
                <c:pt idx="18">
                  <c:v>565.48619999999994</c:v>
                </c:pt>
                <c:pt idx="19">
                  <c:v>628.31799999999998</c:v>
                </c:pt>
                <c:pt idx="20">
                  <c:v>691.14980000000003</c:v>
                </c:pt>
                <c:pt idx="21">
                  <c:v>697.43297999999993</c:v>
                </c:pt>
                <c:pt idx="22">
                  <c:v>703.71615999999995</c:v>
                </c:pt>
                <c:pt idx="23">
                  <c:v>709.99933999999996</c:v>
                </c:pt>
                <c:pt idx="24">
                  <c:v>716.28251999999998</c:v>
                </c:pt>
                <c:pt idx="25">
                  <c:v>722.56569999999999</c:v>
                </c:pt>
                <c:pt idx="26">
                  <c:v>728.84888000000001</c:v>
                </c:pt>
                <c:pt idx="27">
                  <c:v>735.13206000000002</c:v>
                </c:pt>
                <c:pt idx="28">
                  <c:v>741.41523999999993</c:v>
                </c:pt>
                <c:pt idx="29">
                  <c:v>747.69841999999994</c:v>
                </c:pt>
                <c:pt idx="30">
                  <c:v>753.98159999999996</c:v>
                </c:pt>
                <c:pt idx="31">
                  <c:v>816.8134</c:v>
                </c:pt>
                <c:pt idx="32">
                  <c:v>879.64519999999993</c:v>
                </c:pt>
                <c:pt idx="33">
                  <c:v>942.47699999999998</c:v>
                </c:pt>
                <c:pt idx="34">
                  <c:v>1005.3088</c:v>
                </c:pt>
                <c:pt idx="35">
                  <c:v>1068.1405999999999</c:v>
                </c:pt>
                <c:pt idx="36">
                  <c:v>1130.9723999999999</c:v>
                </c:pt>
                <c:pt idx="37">
                  <c:v>1193.8042</c:v>
                </c:pt>
                <c:pt idx="38">
                  <c:v>1256.636</c:v>
                </c:pt>
                <c:pt idx="39">
                  <c:v>1319.4677999999999</c:v>
                </c:pt>
                <c:pt idx="40">
                  <c:v>1382.2996000000001</c:v>
                </c:pt>
                <c:pt idx="41">
                  <c:v>1445.1314</c:v>
                </c:pt>
                <c:pt idx="42">
                  <c:v>1507.9631999999999</c:v>
                </c:pt>
                <c:pt idx="43">
                  <c:v>1570.7949999999998</c:v>
                </c:pt>
                <c:pt idx="44">
                  <c:v>1633.6268</c:v>
                </c:pt>
                <c:pt idx="45">
                  <c:v>1696.4585999999999</c:v>
                </c:pt>
                <c:pt idx="46">
                  <c:v>1759.2903999999999</c:v>
                </c:pt>
                <c:pt idx="47">
                  <c:v>1822.1222</c:v>
                </c:pt>
                <c:pt idx="48">
                  <c:v>1884.954</c:v>
                </c:pt>
                <c:pt idx="49">
                  <c:v>1947.7857999999999</c:v>
                </c:pt>
                <c:pt idx="50">
                  <c:v>2010.6176</c:v>
                </c:pt>
                <c:pt idx="51">
                  <c:v>2073.4494</c:v>
                </c:pt>
                <c:pt idx="52">
                  <c:v>2136.2811999999999</c:v>
                </c:pt>
                <c:pt idx="53">
                  <c:v>2199.1129999999998</c:v>
                </c:pt>
                <c:pt idx="54">
                  <c:v>2261.9447999999998</c:v>
                </c:pt>
                <c:pt idx="55">
                  <c:v>2324.7765999999997</c:v>
                </c:pt>
                <c:pt idx="56">
                  <c:v>2387.6084000000001</c:v>
                </c:pt>
                <c:pt idx="57">
                  <c:v>2450.4402</c:v>
                </c:pt>
                <c:pt idx="58">
                  <c:v>2513.2719999999999</c:v>
                </c:pt>
                <c:pt idx="59">
                  <c:v>2519.5551799999998</c:v>
                </c:pt>
                <c:pt idx="60">
                  <c:v>2525.8383599999997</c:v>
                </c:pt>
                <c:pt idx="61">
                  <c:v>2532.1215400000001</c:v>
                </c:pt>
                <c:pt idx="62">
                  <c:v>2538.40472</c:v>
                </c:pt>
                <c:pt idx="63">
                  <c:v>2544.6878999999999</c:v>
                </c:pt>
                <c:pt idx="64">
                  <c:v>2550.9710799999998</c:v>
                </c:pt>
                <c:pt idx="65">
                  <c:v>2557.2542599999997</c:v>
                </c:pt>
                <c:pt idx="66">
                  <c:v>2563.5374400000001</c:v>
                </c:pt>
                <c:pt idx="67">
                  <c:v>2569.82062</c:v>
                </c:pt>
                <c:pt idx="68">
                  <c:v>2576.1037999999999</c:v>
                </c:pt>
                <c:pt idx="69">
                  <c:v>2582.3869799999998</c:v>
                </c:pt>
                <c:pt idx="70">
                  <c:v>2588.6701600000001</c:v>
                </c:pt>
                <c:pt idx="71">
                  <c:v>2594.95334</c:v>
                </c:pt>
                <c:pt idx="72">
                  <c:v>2601.2365199999999</c:v>
                </c:pt>
                <c:pt idx="73">
                  <c:v>2607.5196999999998</c:v>
                </c:pt>
                <c:pt idx="74">
                  <c:v>2638.9355999999998</c:v>
                </c:pt>
                <c:pt idx="75">
                  <c:v>2701.7673999999997</c:v>
                </c:pt>
                <c:pt idx="76">
                  <c:v>2764.5992000000001</c:v>
                </c:pt>
                <c:pt idx="77">
                  <c:v>2827.431</c:v>
                </c:pt>
                <c:pt idx="78">
                  <c:v>2890.2628</c:v>
                </c:pt>
                <c:pt idx="79">
                  <c:v>2953.0945999999999</c:v>
                </c:pt>
                <c:pt idx="80">
                  <c:v>3015.9263999999998</c:v>
                </c:pt>
                <c:pt idx="81">
                  <c:v>3078.7581999999998</c:v>
                </c:pt>
                <c:pt idx="82">
                  <c:v>3141.5899999999997</c:v>
                </c:pt>
                <c:pt idx="83">
                  <c:v>3204.4218000000001</c:v>
                </c:pt>
                <c:pt idx="84">
                  <c:v>3267.2536</c:v>
                </c:pt>
                <c:pt idx="85">
                  <c:v>3330.0853999999999</c:v>
                </c:pt>
                <c:pt idx="86">
                  <c:v>3392.9171999999999</c:v>
                </c:pt>
                <c:pt idx="87">
                  <c:v>3455.7489999999998</c:v>
                </c:pt>
                <c:pt idx="88">
                  <c:v>3518.5807999999997</c:v>
                </c:pt>
                <c:pt idx="89">
                  <c:v>3581.4125999999997</c:v>
                </c:pt>
                <c:pt idx="90">
                  <c:v>3644.2444</c:v>
                </c:pt>
                <c:pt idx="91">
                  <c:v>3707.0762</c:v>
                </c:pt>
                <c:pt idx="92">
                  <c:v>3769.9079999999999</c:v>
                </c:pt>
                <c:pt idx="93">
                  <c:v>3832.7397999999998</c:v>
                </c:pt>
                <c:pt idx="94">
                  <c:v>3895.5715999999998</c:v>
                </c:pt>
                <c:pt idx="95">
                  <c:v>3958.4033999999997</c:v>
                </c:pt>
                <c:pt idx="96">
                  <c:v>4021.2352000000001</c:v>
                </c:pt>
                <c:pt idx="97">
                  <c:v>4084.067</c:v>
                </c:pt>
                <c:pt idx="98">
                  <c:v>4146.8987999999999</c:v>
                </c:pt>
                <c:pt idx="99">
                  <c:v>4209.7305999999999</c:v>
                </c:pt>
                <c:pt idx="100">
                  <c:v>4272.5623999999998</c:v>
                </c:pt>
                <c:pt idx="101">
                  <c:v>4335.3941999999997</c:v>
                </c:pt>
                <c:pt idx="102">
                  <c:v>4398.2259999999997</c:v>
                </c:pt>
                <c:pt idx="103">
                  <c:v>4461.0577999999996</c:v>
                </c:pt>
                <c:pt idx="104">
                  <c:v>4523.8895999999995</c:v>
                </c:pt>
                <c:pt idx="105">
                  <c:v>4586.7213999999994</c:v>
                </c:pt>
                <c:pt idx="106">
                  <c:v>4649.5531999999994</c:v>
                </c:pt>
                <c:pt idx="107">
                  <c:v>4712.3850000000002</c:v>
                </c:pt>
                <c:pt idx="108">
                  <c:v>4775.2168000000001</c:v>
                </c:pt>
                <c:pt idx="109">
                  <c:v>4838.0486000000001</c:v>
                </c:pt>
                <c:pt idx="110">
                  <c:v>4900.8804</c:v>
                </c:pt>
                <c:pt idx="111">
                  <c:v>4963.7121999999999</c:v>
                </c:pt>
                <c:pt idx="112">
                  <c:v>5026.5439999999999</c:v>
                </c:pt>
                <c:pt idx="113">
                  <c:v>5089.3757999999998</c:v>
                </c:pt>
                <c:pt idx="114">
                  <c:v>5152.2075999999997</c:v>
                </c:pt>
                <c:pt idx="115">
                  <c:v>5215.0393999999997</c:v>
                </c:pt>
                <c:pt idx="116">
                  <c:v>5277.8711999999996</c:v>
                </c:pt>
                <c:pt idx="117">
                  <c:v>5340.7029999999995</c:v>
                </c:pt>
                <c:pt idx="118">
                  <c:v>5403.5347999999994</c:v>
                </c:pt>
                <c:pt idx="119">
                  <c:v>5466.3665999999994</c:v>
                </c:pt>
                <c:pt idx="120">
                  <c:v>5529.1984000000002</c:v>
                </c:pt>
                <c:pt idx="121">
                  <c:v>5592.0302000000001</c:v>
                </c:pt>
                <c:pt idx="122">
                  <c:v>5654.8620000000001</c:v>
                </c:pt>
                <c:pt idx="123">
                  <c:v>5717.6938</c:v>
                </c:pt>
                <c:pt idx="124">
                  <c:v>5780.5255999999999</c:v>
                </c:pt>
                <c:pt idx="125">
                  <c:v>5843.3573999999999</c:v>
                </c:pt>
                <c:pt idx="126">
                  <c:v>5906.1891999999998</c:v>
                </c:pt>
                <c:pt idx="127">
                  <c:v>5969.0209999999997</c:v>
                </c:pt>
                <c:pt idx="128">
                  <c:v>6031.8527999999997</c:v>
                </c:pt>
                <c:pt idx="129">
                  <c:v>6094.6845999999996</c:v>
                </c:pt>
                <c:pt idx="130">
                  <c:v>6157.5163999999995</c:v>
                </c:pt>
                <c:pt idx="131">
                  <c:v>6220.3481999999995</c:v>
                </c:pt>
                <c:pt idx="132">
                  <c:v>6283.1799999999994</c:v>
                </c:pt>
                <c:pt idx="133">
                  <c:v>6911.4979999999996</c:v>
                </c:pt>
                <c:pt idx="134">
                  <c:v>7539.8159999999998</c:v>
                </c:pt>
                <c:pt idx="135">
                  <c:v>8168.134</c:v>
                </c:pt>
                <c:pt idx="136">
                  <c:v>8796.4519999999993</c:v>
                </c:pt>
                <c:pt idx="137">
                  <c:v>9424.77</c:v>
                </c:pt>
                <c:pt idx="138">
                  <c:v>10053.088</c:v>
                </c:pt>
                <c:pt idx="139">
                  <c:v>10681.405999999999</c:v>
                </c:pt>
                <c:pt idx="140">
                  <c:v>11309.724</c:v>
                </c:pt>
                <c:pt idx="141">
                  <c:v>11938.041999999999</c:v>
                </c:pt>
                <c:pt idx="142">
                  <c:v>12566.359999999999</c:v>
                </c:pt>
                <c:pt idx="143">
                  <c:v>13194.678</c:v>
                </c:pt>
                <c:pt idx="144">
                  <c:v>13822.995999999999</c:v>
                </c:pt>
                <c:pt idx="145">
                  <c:v>14451.314</c:v>
                </c:pt>
                <c:pt idx="146">
                  <c:v>15079.632</c:v>
                </c:pt>
                <c:pt idx="147">
                  <c:v>15707.949999999999</c:v>
                </c:pt>
                <c:pt idx="148">
                  <c:v>16336.268</c:v>
                </c:pt>
                <c:pt idx="149">
                  <c:v>16964.585999999999</c:v>
                </c:pt>
                <c:pt idx="150">
                  <c:v>17592.903999999999</c:v>
                </c:pt>
                <c:pt idx="151">
                  <c:v>18221.221999999998</c:v>
                </c:pt>
                <c:pt idx="152">
                  <c:v>18849.54</c:v>
                </c:pt>
                <c:pt idx="153">
                  <c:v>25132.719999999998</c:v>
                </c:pt>
                <c:pt idx="154">
                  <c:v>31415.899999999998</c:v>
                </c:pt>
                <c:pt idx="155">
                  <c:v>37699.08</c:v>
                </c:pt>
                <c:pt idx="156">
                  <c:v>43982.259999999995</c:v>
                </c:pt>
                <c:pt idx="157">
                  <c:v>50265.439999999995</c:v>
                </c:pt>
                <c:pt idx="158">
                  <c:v>56548.619999999995</c:v>
                </c:pt>
                <c:pt idx="159">
                  <c:v>62831.799999999996</c:v>
                </c:pt>
                <c:pt idx="160">
                  <c:v>69114.98</c:v>
                </c:pt>
                <c:pt idx="161">
                  <c:v>75398.16</c:v>
                </c:pt>
                <c:pt idx="162">
                  <c:v>81681.34</c:v>
                </c:pt>
                <c:pt idx="163">
                  <c:v>87964.51999999999</c:v>
                </c:pt>
                <c:pt idx="164">
                  <c:v>94247.7</c:v>
                </c:pt>
                <c:pt idx="165">
                  <c:v>100530.87999999999</c:v>
                </c:pt>
                <c:pt idx="166">
                  <c:v>106814.06</c:v>
                </c:pt>
                <c:pt idx="167">
                  <c:v>113097.23999999999</c:v>
                </c:pt>
                <c:pt idx="168">
                  <c:v>119380.42</c:v>
                </c:pt>
                <c:pt idx="169">
                  <c:v>125663.59999999999</c:v>
                </c:pt>
              </c:numCache>
            </c:numRef>
          </c:xVal>
          <c:yVal>
            <c:numRef>
              <c:f>Sheet1!$AA$5:$AA$174</c:f>
              <c:numCache>
                <c:formatCode>General</c:formatCode>
                <c:ptCount val="170"/>
                <c:pt idx="0">
                  <c:v>-11.80133753337411</c:v>
                </c:pt>
                <c:pt idx="1">
                  <c:v>-11.80133753337411</c:v>
                </c:pt>
                <c:pt idx="2">
                  <c:v>-11.80133753337411</c:v>
                </c:pt>
                <c:pt idx="3">
                  <c:v>-11.80133753337411</c:v>
                </c:pt>
                <c:pt idx="4">
                  <c:v>-11.80133753337411</c:v>
                </c:pt>
                <c:pt idx="5">
                  <c:v>-11.80133753337411</c:v>
                </c:pt>
                <c:pt idx="6">
                  <c:v>-11.80133753337411</c:v>
                </c:pt>
                <c:pt idx="7">
                  <c:v>-11.80133753337411</c:v>
                </c:pt>
                <c:pt idx="8">
                  <c:v>-11.80133753337411</c:v>
                </c:pt>
                <c:pt idx="9">
                  <c:v>-11.767605880735397</c:v>
                </c:pt>
                <c:pt idx="10">
                  <c:v>-11.734004718374964</c:v>
                </c:pt>
                <c:pt idx="11">
                  <c:v>-11.70053304058364</c:v>
                </c:pt>
                <c:pt idx="12">
                  <c:v>-11.372724716820253</c:v>
                </c:pt>
                <c:pt idx="13">
                  <c:v>-11.372724716820253</c:v>
                </c:pt>
                <c:pt idx="14">
                  <c:v>-11.056839373155615</c:v>
                </c:pt>
                <c:pt idx="15">
                  <c:v>-10.752040042020878</c:v>
                </c:pt>
                <c:pt idx="16">
                  <c:v>-10.172766123314547</c:v>
                </c:pt>
                <c:pt idx="17">
                  <c:v>-10.03378892420799</c:v>
                </c:pt>
                <c:pt idx="18">
                  <c:v>-9.89700043360188</c:v>
                </c:pt>
                <c:pt idx="19">
                  <c:v>-9.3704216591548963</c:v>
                </c:pt>
                <c:pt idx="20">
                  <c:v>-9.1186391129944884</c:v>
                </c:pt>
                <c:pt idx="21">
                  <c:v>-9.0445058922435493</c:v>
                </c:pt>
                <c:pt idx="22">
                  <c:v>-8.9954329388981193</c:v>
                </c:pt>
                <c:pt idx="23">
                  <c:v>-8.9710000405424974</c:v>
                </c:pt>
                <c:pt idx="24">
                  <c:v>-8.9223394671225122</c:v>
                </c:pt>
                <c:pt idx="25">
                  <c:v>-8.8981110284336182</c:v>
                </c:pt>
                <c:pt idx="26">
                  <c:v>-8.8739499846542547</c:v>
                </c:pt>
                <c:pt idx="27">
                  <c:v>-8.849855961886842</c:v>
                </c:pt>
                <c:pt idx="28">
                  <c:v>-8.8018674992777495</c:v>
                </c:pt>
                <c:pt idx="29">
                  <c:v>-8.7779723270188796</c:v>
                </c:pt>
                <c:pt idx="30">
                  <c:v>-8.6359655186601003</c:v>
                </c:pt>
                <c:pt idx="31">
                  <c:v>-8.1787078594700162</c:v>
                </c:pt>
                <c:pt idx="32">
                  <c:v>-8.0680580874707957</c:v>
                </c:pt>
                <c:pt idx="33">
                  <c:v>-7.7443228656052909</c:v>
                </c:pt>
                <c:pt idx="34">
                  <c:v>-7.3306308884082689</c:v>
                </c:pt>
                <c:pt idx="35">
                  <c:v>-7.1309464702762515</c:v>
                </c:pt>
                <c:pt idx="36">
                  <c:v>-6.9357497244931263</c:v>
                </c:pt>
                <c:pt idx="37">
                  <c:v>-6.6322816661999964</c:v>
                </c:pt>
                <c:pt idx="38">
                  <c:v>-6.3751752524882557</c:v>
                </c:pt>
                <c:pt idx="39">
                  <c:v>-6.1254610215270606</c:v>
                </c:pt>
                <c:pt idx="40">
                  <c:v>-5.89984081333328</c:v>
                </c:pt>
                <c:pt idx="41">
                  <c:v>-5.6799331273040163</c:v>
                </c:pt>
                <c:pt idx="42">
                  <c:v>-5.4817673540990359</c:v>
                </c:pt>
                <c:pt idx="43">
                  <c:v>-5.2402534733313839</c:v>
                </c:pt>
                <c:pt idx="44">
                  <c:v>-5.0517638422715327</c:v>
                </c:pt>
                <c:pt idx="45">
                  <c:v>-4.8672778350830397</c:v>
                </c:pt>
                <c:pt idx="46">
                  <c:v>-4.6866289048197194</c:v>
                </c:pt>
                <c:pt idx="47">
                  <c:v>-4.5096606854290089</c:v>
                </c:pt>
                <c:pt idx="48">
                  <c:v>-4.393653757196974</c:v>
                </c:pt>
                <c:pt idx="49">
                  <c:v>-4.2224976844916657</c:v>
                </c:pt>
                <c:pt idx="50">
                  <c:v>-4.0546491833856715</c:v>
                </c:pt>
                <c:pt idx="51">
                  <c:v>-3.9445254941604864</c:v>
                </c:pt>
                <c:pt idx="52">
                  <c:v>-3.7819143866259921</c:v>
                </c:pt>
                <c:pt idx="53">
                  <c:v>-3.6751740001643385</c:v>
                </c:pt>
                <c:pt idx="54">
                  <c:v>-3.5174833216690207</c:v>
                </c:pt>
                <c:pt idx="55">
                  <c:v>-3.4655495966201579</c:v>
                </c:pt>
                <c:pt idx="56">
                  <c:v>-3.3115859263693483</c:v>
                </c:pt>
                <c:pt idx="57">
                  <c:v>-3.2104390525160325</c:v>
                </c:pt>
                <c:pt idx="58">
                  <c:v>-3.0980391997148637</c:v>
                </c:pt>
                <c:pt idx="59">
                  <c:v>-3.0980391997148637</c:v>
                </c:pt>
                <c:pt idx="60">
                  <c:v>-3.0980391997148637</c:v>
                </c:pt>
                <c:pt idx="61">
                  <c:v>-3.0485468171577561</c:v>
                </c:pt>
                <c:pt idx="62">
                  <c:v>-3.0485468171577561</c:v>
                </c:pt>
                <c:pt idx="63">
                  <c:v>-3.0485468171577561</c:v>
                </c:pt>
                <c:pt idx="64">
                  <c:v>-2.9993348462046199</c:v>
                </c:pt>
                <c:pt idx="65">
                  <c:v>-2.9993348462046199</c:v>
                </c:pt>
                <c:pt idx="66">
                  <c:v>-2.9993348462046199</c:v>
                </c:pt>
                <c:pt idx="67">
                  <c:v>-2.9993348462046199</c:v>
                </c:pt>
                <c:pt idx="68">
                  <c:v>-2.9993348462046199</c:v>
                </c:pt>
                <c:pt idx="69">
                  <c:v>-2.9993348462046199</c:v>
                </c:pt>
                <c:pt idx="70">
                  <c:v>-2.9993348462046199</c:v>
                </c:pt>
                <c:pt idx="71">
                  <c:v>-2.9993348462046199</c:v>
                </c:pt>
                <c:pt idx="72">
                  <c:v>-2.9993348462046199</c:v>
                </c:pt>
                <c:pt idx="73">
                  <c:v>-2.9748330256184947</c:v>
                </c:pt>
                <c:pt idx="74">
                  <c:v>-2.901739553842889</c:v>
                </c:pt>
                <c:pt idx="75">
                  <c:v>-2.8052286760570624</c:v>
                </c:pt>
                <c:pt idx="76">
                  <c:v>-2.7573724137392563</c:v>
                </c:pt>
                <c:pt idx="77">
                  <c:v>-2.6624437132500227</c:v>
                </c:pt>
                <c:pt idx="78">
                  <c:v>-2.6153656053804761</c:v>
                </c:pt>
                <c:pt idx="79">
                  <c:v>-2.5219680427107729</c:v>
                </c:pt>
                <c:pt idx="80">
                  <c:v>-2.429564089975869</c:v>
                </c:pt>
                <c:pt idx="81">
                  <c:v>-2.3837281543841731</c:v>
                </c:pt>
                <c:pt idx="82">
                  <c:v>-2.2927755993697598</c:v>
                </c:pt>
                <c:pt idx="83">
                  <c:v>-2.2476539932852768</c:v>
                </c:pt>
                <c:pt idx="84">
                  <c:v>-2.1581079461903916</c:v>
                </c:pt>
                <c:pt idx="85">
                  <c:v>-2.1136787463112308</c:v>
                </c:pt>
                <c:pt idx="86">
                  <c:v>-2.0694756502088931</c:v>
                </c:pt>
                <c:pt idx="87">
                  <c:v>-2.0254963682101295</c:v>
                </c:pt>
                <c:pt idx="88">
                  <c:v>-1.9817386452466188</c:v>
                </c:pt>
                <c:pt idx="89">
                  <c:v>-1.8302996224270043</c:v>
                </c:pt>
                <c:pt idx="90">
                  <c:v>-1.7768478252004682</c:v>
                </c:pt>
                <c:pt idx="91">
                  <c:v>-1.7237229523256667</c:v>
                </c:pt>
                <c:pt idx="92">
                  <c:v>-1.7237229523256667</c:v>
                </c:pt>
                <c:pt idx="93">
                  <c:v>-1.6709210290014986</c:v>
                </c:pt>
                <c:pt idx="94">
                  <c:v>-1.5662704903279587</c:v>
                </c:pt>
                <c:pt idx="95">
                  <c:v>-1.5144142787623671</c:v>
                </c:pt>
                <c:pt idx="96">
                  <c:v>-1.5144142787623671</c:v>
                </c:pt>
                <c:pt idx="97">
                  <c:v>-1.5144142787623671</c:v>
                </c:pt>
                <c:pt idx="98">
                  <c:v>-1.5144142787623671</c:v>
                </c:pt>
                <c:pt idx="99">
                  <c:v>-1.4628658210061536</c:v>
                </c:pt>
                <c:pt idx="100">
                  <c:v>-1.4116214857141456</c:v>
                </c:pt>
                <c:pt idx="101">
                  <c:v>-1.4116214857141456</c:v>
                </c:pt>
                <c:pt idx="102">
                  <c:v>-1.3606777054365473</c:v>
                </c:pt>
                <c:pt idx="103">
                  <c:v>-1.3100309751286456</c:v>
                </c:pt>
                <c:pt idx="104">
                  <c:v>-1.2596778507037156</c:v>
                </c:pt>
                <c:pt idx="105">
                  <c:v>-1.2596778507037156</c:v>
                </c:pt>
                <c:pt idx="106">
                  <c:v>-1.2096149476276294</c:v>
                </c:pt>
                <c:pt idx="107">
                  <c:v>-1.2096149476276294</c:v>
                </c:pt>
                <c:pt idx="108">
                  <c:v>-1.159838939553735</c:v>
                </c:pt>
                <c:pt idx="109">
                  <c:v>-1.1103465569966273</c:v>
                </c:pt>
                <c:pt idx="110">
                  <c:v>-1.1103465569966273</c:v>
                </c:pt>
                <c:pt idx="111">
                  <c:v>-1.1103465569966273</c:v>
                </c:pt>
                <c:pt idx="112">
                  <c:v>-1.1103465569966273</c:v>
                </c:pt>
                <c:pt idx="113">
                  <c:v>-1.1103465569966273</c:v>
                </c:pt>
                <c:pt idx="114">
                  <c:v>-1.1103465569966273</c:v>
                </c:pt>
                <c:pt idx="115">
                  <c:v>-1.0611345860434911</c:v>
                </c:pt>
                <c:pt idx="116">
                  <c:v>-1.0121998671017443</c:v>
                </c:pt>
                <c:pt idx="117">
                  <c:v>-1.0121998671017443</c:v>
                </c:pt>
                <c:pt idx="118">
                  <c:v>-0.96353929368176039</c:v>
                </c:pt>
                <c:pt idx="119">
                  <c:v>-0.91514981121350236</c:v>
                </c:pt>
                <c:pt idx="120">
                  <c:v>-0.91514981121350236</c:v>
                </c:pt>
                <c:pt idx="121">
                  <c:v>-0.91514981121350236</c:v>
                </c:pt>
                <c:pt idx="122">
                  <c:v>-0.91514981121350236</c:v>
                </c:pt>
                <c:pt idx="123">
                  <c:v>-0.91514981121350236</c:v>
                </c:pt>
                <c:pt idx="124">
                  <c:v>-0.91514981121350236</c:v>
                </c:pt>
                <c:pt idx="125">
                  <c:v>-0.86702841589593349</c:v>
                </c:pt>
                <c:pt idx="126">
                  <c:v>-0.81917215357812767</c:v>
                </c:pt>
                <c:pt idx="127">
                  <c:v>-0.7715781186710341</c:v>
                </c:pt>
                <c:pt idx="128">
                  <c:v>-0.7715781186710341</c:v>
                </c:pt>
                <c:pt idx="129">
                  <c:v>-0.72424345308889426</c:v>
                </c:pt>
                <c:pt idx="130">
                  <c:v>-0.72424345308889426</c:v>
                </c:pt>
                <c:pt idx="131">
                  <c:v>-0.72424345308889426</c:v>
                </c:pt>
                <c:pt idx="132">
                  <c:v>-0.72424345308889426</c:v>
                </c:pt>
                <c:pt idx="133">
                  <c:v>-0.63034102892129729</c:v>
                </c:pt>
                <c:pt idx="134">
                  <c:v>-0.58376778254964401</c:v>
                </c:pt>
                <c:pt idx="135">
                  <c:v>-0.44552789422304506</c:v>
                </c:pt>
                <c:pt idx="136">
                  <c:v>-0.44552789422304506</c:v>
                </c:pt>
                <c:pt idx="137">
                  <c:v>-0.30945373312414898</c:v>
                </c:pt>
                <c:pt idx="138">
                  <c:v>-0.35457533920863205</c:v>
                </c:pt>
                <c:pt idx="139">
                  <c:v>-0.35457533920863205</c:v>
                </c:pt>
                <c:pt idx="140">
                  <c:v>-0.35457533920863205</c:v>
                </c:pt>
                <c:pt idx="141">
                  <c:v>-0.30945373312414898</c:v>
                </c:pt>
                <c:pt idx="142">
                  <c:v>-0.30945373312414898</c:v>
                </c:pt>
                <c:pt idx="143">
                  <c:v>-0.21990768602926386</c:v>
                </c:pt>
                <c:pt idx="144">
                  <c:v>-0.21990768602926386</c:v>
                </c:pt>
                <c:pt idx="145">
                  <c:v>-0.175478486150103</c:v>
                </c:pt>
                <c:pt idx="146">
                  <c:v>-0.175478486150103</c:v>
                </c:pt>
                <c:pt idx="147">
                  <c:v>-0.175478486150103</c:v>
                </c:pt>
                <c:pt idx="148">
                  <c:v>-0.175478486150103</c:v>
                </c:pt>
                <c:pt idx="149">
                  <c:v>-0.175478486150103</c:v>
                </c:pt>
                <c:pt idx="150">
                  <c:v>-0.175478486150103</c:v>
                </c:pt>
                <c:pt idx="151">
                  <c:v>-0.175478486150103</c:v>
                </c:pt>
                <c:pt idx="152">
                  <c:v>-0.175478486150103</c:v>
                </c:pt>
                <c:pt idx="153">
                  <c:v>-0.13127539004776548</c:v>
                </c:pt>
                <c:pt idx="154">
                  <c:v>-8.7296108049001758E-2</c:v>
                </c:pt>
                <c:pt idx="155">
                  <c:v>-8.7296108049001758E-2</c:v>
                </c:pt>
                <c:pt idx="156">
                  <c:v>-4.353838508549094E-2</c:v>
                </c:pt>
                <c:pt idx="157">
                  <c:v>-4.353838508549094E-2</c:v>
                </c:pt>
                <c:pt idx="158">
                  <c:v>-4.353838508549094E-2</c:v>
                </c:pt>
                <c:pt idx="159">
                  <c:v>-4.353838508549094E-2</c:v>
                </c:pt>
                <c:pt idx="160">
                  <c:v>-4.353838508549094E-2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1-4947-A59E-9204BCB1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20816"/>
        <c:axId val="1175420560"/>
      </c:scatterChart>
      <c:valAx>
        <c:axId val="1618120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20560"/>
        <c:crosses val="autoZero"/>
        <c:crossBetween val="midCat"/>
      </c:valAx>
      <c:valAx>
        <c:axId val="11754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Gain</a:t>
                </a:r>
                <a:r>
                  <a:rPr lang="en-AU" baseline="0"/>
                  <a:t> (dB)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Sheet2!$C$6:$C$40</c:f>
              <c:numCache>
                <c:formatCode>General</c:formatCode>
                <c:ptCount val="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550</c:v>
                </c:pt>
                <c:pt idx="20">
                  <c:v>600</c:v>
                </c:pt>
                <c:pt idx="21">
                  <c:v>700</c:v>
                </c:pt>
                <c:pt idx="22">
                  <c:v>800</c:v>
                </c:pt>
                <c:pt idx="23">
                  <c:v>900</c:v>
                </c:pt>
                <c:pt idx="24">
                  <c:v>1000</c:v>
                </c:pt>
                <c:pt idx="25">
                  <c:v>1200</c:v>
                </c:pt>
                <c:pt idx="26">
                  <c:v>1400</c:v>
                </c:pt>
                <c:pt idx="27">
                  <c:v>1600</c:v>
                </c:pt>
                <c:pt idx="28">
                  <c:v>1800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10000</c:v>
                </c:pt>
                <c:pt idx="34">
                  <c:v>20000</c:v>
                </c:pt>
              </c:numCache>
            </c:numRef>
          </c:xVal>
          <c:yVal>
            <c:numRef>
              <c:f>Sheet2!$G$6:$G$40</c:f>
              <c:numCache>
                <c:formatCode>General</c:formatCode>
                <c:ptCount val="35"/>
                <c:pt idx="0">
                  <c:v>47.923986941914727</c:v>
                </c:pt>
                <c:pt idx="1">
                  <c:v>47.234556720351861</c:v>
                </c:pt>
                <c:pt idx="2">
                  <c:v>46.567592068774751</c:v>
                </c:pt>
                <c:pt idx="3">
                  <c:v>46.020599913279625</c:v>
                </c:pt>
                <c:pt idx="4">
                  <c:v>45.711146180155481</c:v>
                </c:pt>
                <c:pt idx="5">
                  <c:v>45.575072019056577</c:v>
                </c:pt>
                <c:pt idx="6">
                  <c:v>45.343434568060275</c:v>
                </c:pt>
                <c:pt idx="7">
                  <c:v>45.105450102066122</c:v>
                </c:pt>
                <c:pt idx="8">
                  <c:v>45.249021794608588</c:v>
                </c:pt>
                <c:pt idx="9">
                  <c:v>45.249021794608588</c:v>
                </c:pt>
                <c:pt idx="10">
                  <c:v>45.343434568060275</c:v>
                </c:pt>
                <c:pt idx="11">
                  <c:v>45.436832130729982</c:v>
                </c:pt>
                <c:pt idx="12">
                  <c:v>45.575072019056577</c:v>
                </c:pt>
                <c:pt idx="13">
                  <c:v>45.575072019056577</c:v>
                </c:pt>
                <c:pt idx="14">
                  <c:v>45.889324523231856</c:v>
                </c:pt>
                <c:pt idx="15">
                  <c:v>46.063921148409783</c:v>
                </c:pt>
                <c:pt idx="16">
                  <c:v>46.235077221115084</c:v>
                </c:pt>
                <c:pt idx="17">
                  <c:v>46.402925722221084</c:v>
                </c:pt>
                <c:pt idx="18">
                  <c:v>46.729194676970593</c:v>
                </c:pt>
                <c:pt idx="19">
                  <c:v>46.848453616444125</c:v>
                </c:pt>
                <c:pt idx="20">
                  <c:v>47.043650362227254</c:v>
                </c:pt>
                <c:pt idx="21">
                  <c:v>47.347118420520374</c:v>
                </c:pt>
                <c:pt idx="22">
                  <c:v>47.640340851497371</c:v>
                </c:pt>
                <c:pt idx="23">
                  <c:v>47.923986941914727</c:v>
                </c:pt>
                <c:pt idx="24">
                  <c:v>47.923986941914727</c:v>
                </c:pt>
                <c:pt idx="25">
                  <c:v>48.19866246662589</c:v>
                </c:pt>
                <c:pt idx="26">
                  <c:v>48.299466959416357</c:v>
                </c:pt>
                <c:pt idx="27">
                  <c:v>48.464917478736155</c:v>
                </c:pt>
                <c:pt idx="28">
                  <c:v>48.464917478736155</c:v>
                </c:pt>
                <c:pt idx="29">
                  <c:v>48.627275283179749</c:v>
                </c:pt>
                <c:pt idx="30">
                  <c:v>48.723252940815122</c:v>
                </c:pt>
                <c:pt idx="31">
                  <c:v>48.849595381288971</c:v>
                </c:pt>
                <c:pt idx="32">
                  <c:v>48.723252940815122</c:v>
                </c:pt>
                <c:pt idx="33">
                  <c:v>48.723252940815122</c:v>
                </c:pt>
                <c:pt idx="34">
                  <c:v>48.723252940815122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F-4EDC-96A9-1925F7CD27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Sheet2!$C$6:$C$40</c:f>
              <c:numCache>
                <c:formatCode>General</c:formatCode>
                <c:ptCount val="3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550</c:v>
                </c:pt>
                <c:pt idx="20">
                  <c:v>600</c:v>
                </c:pt>
                <c:pt idx="21">
                  <c:v>700</c:v>
                </c:pt>
                <c:pt idx="22">
                  <c:v>800</c:v>
                </c:pt>
                <c:pt idx="23">
                  <c:v>900</c:v>
                </c:pt>
                <c:pt idx="24">
                  <c:v>1000</c:v>
                </c:pt>
                <c:pt idx="25">
                  <c:v>1200</c:v>
                </c:pt>
                <c:pt idx="26">
                  <c:v>1400</c:v>
                </c:pt>
                <c:pt idx="27">
                  <c:v>1600</c:v>
                </c:pt>
                <c:pt idx="28">
                  <c:v>1800</c:v>
                </c:pt>
                <c:pt idx="29">
                  <c:v>2000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10000</c:v>
                </c:pt>
                <c:pt idx="34">
                  <c:v>20000</c:v>
                </c:pt>
              </c:numCache>
            </c:numRef>
          </c:xVal>
          <c:yVal>
            <c:numRef>
              <c:f>Sheet2!$H$6:$H$40</c:f>
              <c:numCache>
                <c:formatCode>General</c:formatCode>
                <c:ptCount val="35"/>
                <c:pt idx="0">
                  <c:v>59.084850188786497</c:v>
                </c:pt>
                <c:pt idx="1">
                  <c:v>58.68996902487136</c:v>
                </c:pt>
                <c:pt idx="2">
                  <c:v>57.841892053809609</c:v>
                </c:pt>
                <c:pt idx="3">
                  <c:v>57.384634394619525</c:v>
                </c:pt>
                <c:pt idx="4">
                  <c:v>56.776981814745106</c:v>
                </c:pt>
                <c:pt idx="5">
                  <c:v>56.650178254124725</c:v>
                </c:pt>
                <c:pt idx="6">
                  <c:v>56.390878710837377</c:v>
                </c:pt>
                <c:pt idx="7">
                  <c:v>56.390878710837377</c:v>
                </c:pt>
                <c:pt idx="8">
                  <c:v>56.258267132857114</c:v>
                </c:pt>
                <c:pt idx="9">
                  <c:v>56.390878710837377</c:v>
                </c:pt>
                <c:pt idx="10">
                  <c:v>56.390878710837377</c:v>
                </c:pt>
                <c:pt idx="11">
                  <c:v>56.521496054016531</c:v>
                </c:pt>
                <c:pt idx="12">
                  <c:v>56.650178254124725</c:v>
                </c:pt>
                <c:pt idx="13">
                  <c:v>56.650178254124725</c:v>
                </c:pt>
                <c:pt idx="14">
                  <c:v>56.776981814745106</c:v>
                </c:pt>
                <c:pt idx="15">
                  <c:v>57.146649928625372</c:v>
                </c:pt>
                <c:pt idx="16">
                  <c:v>57.266457202409114</c:v>
                </c:pt>
                <c:pt idx="17">
                  <c:v>57.501225267834002</c:v>
                </c:pt>
                <c:pt idx="18">
                  <c:v>57.729814503449639</c:v>
                </c:pt>
                <c:pt idx="19">
                  <c:v>57.952541825808829</c:v>
                </c:pt>
                <c:pt idx="20">
                  <c:v>58.061799739838875</c:v>
                </c:pt>
                <c:pt idx="21">
                  <c:v>58.381561847521475</c:v>
                </c:pt>
                <c:pt idx="22">
                  <c:v>58.68996902487136</c:v>
                </c:pt>
                <c:pt idx="23">
                  <c:v>59.084850188786497</c:v>
                </c:pt>
                <c:pt idx="24">
                  <c:v>59.275756546911104</c:v>
                </c:pt>
                <c:pt idx="25">
                  <c:v>59.462557071993977</c:v>
                </c:pt>
                <c:pt idx="26">
                  <c:v>59.824521513849895</c:v>
                </c:pt>
                <c:pt idx="27">
                  <c:v>59.824521513849895</c:v>
                </c:pt>
                <c:pt idx="28">
                  <c:v>59.824521513849895</c:v>
                </c:pt>
                <c:pt idx="29">
                  <c:v>59.824521513849895</c:v>
                </c:pt>
                <c:pt idx="30">
                  <c:v>60.008681549586377</c:v>
                </c:pt>
                <c:pt idx="31">
                  <c:v>60.026018660408369</c:v>
                </c:pt>
                <c:pt idx="32">
                  <c:v>60.026018660408369</c:v>
                </c:pt>
                <c:pt idx="33">
                  <c:v>60.026018660408369</c:v>
                </c:pt>
                <c:pt idx="34">
                  <c:v>60.026018660408369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F-4EDC-96A9-1925F7CD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11904"/>
        <c:axId val="1591410944"/>
      </c:scatterChart>
      <c:valAx>
        <c:axId val="1591411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10944"/>
        <c:crosses val="autoZero"/>
        <c:crossBetween val="midCat"/>
      </c:valAx>
      <c:valAx>
        <c:axId val="15914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603425</xdr:colOff>
      <xdr:row>8</xdr:row>
      <xdr:rowOff>45745</xdr:rowOff>
    </xdr:from>
    <xdr:to>
      <xdr:col>24</xdr:col>
      <xdr:colOff>143491</xdr:colOff>
      <xdr:row>28</xdr:row>
      <xdr:rowOff>135720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BCDED-F37C-09AB-E435-4A507FB01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594180</xdr:colOff>
      <xdr:row>29</xdr:row>
      <xdr:rowOff>134257</xdr:rowOff>
    </xdr:from>
    <xdr:to>
      <xdr:col>22</xdr:col>
      <xdr:colOff>303894</xdr:colOff>
      <xdr:row>44</xdr:row>
      <xdr:rowOff>156029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EE7ED-D990-E791-FAE0-AA0D63CE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529861</xdr:colOff>
      <xdr:row>13</xdr:row>
      <xdr:rowOff>158645</xdr:rowOff>
    </xdr:from>
    <xdr:to>
      <xdr:col>36</xdr:col>
      <xdr:colOff>188418</xdr:colOff>
      <xdr:row>28</xdr:row>
      <xdr:rowOff>91190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8A0F1-C5A6-E2FD-123F-E8455402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55760</xdr:colOff>
      <xdr:row>10</xdr:row>
      <xdr:rowOff>55170</xdr:rowOff>
    </xdr:from>
    <xdr:to>
      <xdr:col>16</xdr:col>
      <xdr:colOff>374849</xdr:colOff>
      <xdr:row>24</xdr:row>
      <xdr:rowOff>150285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3D4-5F25-3A50-003A-8B5DFE18B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45B6-9C84-4201-9175-9FE824D8827C}">
  <dimension ref="C2:AA192"/>
  <sheetViews>
    <sheetView tabSelected="1" topLeftCell="P1" zoomScale="61" workbookViewId="0">
      <selection activeCell="AI9" sqref="AI9"/>
    </sheetView>
  </sheetViews>
  <sheetFormatPr defaultRowHeight="14.5" x14ac:dyDescent="0.35"/>
  <cols>
    <col min="3" max="3" width="12.7265625" customWidth="1"/>
    <col min="4" max="4" width="18.1796875" customWidth="1"/>
    <col min="10" max="10" width="14.453125" customWidth="1"/>
    <col min="11" max="11" width="13.26953125" customWidth="1"/>
  </cols>
  <sheetData>
    <row r="2" spans="3:27" x14ac:dyDescent="0.35">
      <c r="C2" s="1" t="s">
        <v>1</v>
      </c>
      <c r="D2" s="1"/>
      <c r="G2">
        <v>1</v>
      </c>
      <c r="H2">
        <v>0.26</v>
      </c>
    </row>
    <row r="3" spans="3:27" x14ac:dyDescent="0.35">
      <c r="C3" t="s">
        <v>0</v>
      </c>
      <c r="D3" t="s">
        <v>2</v>
      </c>
      <c r="G3">
        <v>10</v>
      </c>
      <c r="H3">
        <v>0.26</v>
      </c>
    </row>
    <row r="4" spans="3:27" x14ac:dyDescent="0.35">
      <c r="C4">
        <v>1</v>
      </c>
      <c r="D4">
        <v>0.26</v>
      </c>
      <c r="G4">
        <v>20</v>
      </c>
      <c r="H4">
        <v>0.26</v>
      </c>
      <c r="J4" s="1" t="s">
        <v>7</v>
      </c>
      <c r="K4" s="1"/>
      <c r="L4" s="1"/>
      <c r="M4" s="1"/>
      <c r="Z4" t="s">
        <v>18</v>
      </c>
    </row>
    <row r="5" spans="3:27" x14ac:dyDescent="0.35">
      <c r="C5">
        <v>10</v>
      </c>
      <c r="D5">
        <v>0.26</v>
      </c>
      <c r="G5">
        <v>30</v>
      </c>
      <c r="H5">
        <v>0.27</v>
      </c>
      <c r="J5" t="s">
        <v>3</v>
      </c>
      <c r="K5" t="s">
        <v>4</v>
      </c>
      <c r="L5" t="s">
        <v>5</v>
      </c>
      <c r="M5" t="s">
        <v>6</v>
      </c>
      <c r="P5" t="s">
        <v>9</v>
      </c>
      <c r="Z5">
        <f>J6*(2*3.14159)</f>
        <v>6.2831799999999998</v>
      </c>
      <c r="AA5">
        <f>M6</f>
        <v>-11.80133753337411</v>
      </c>
    </row>
    <row r="6" spans="3:27" x14ac:dyDescent="0.35">
      <c r="C6">
        <v>50</v>
      </c>
      <c r="D6">
        <v>0.28000000000000003</v>
      </c>
      <c r="G6">
        <v>40</v>
      </c>
      <c r="H6">
        <v>0.27</v>
      </c>
      <c r="J6">
        <f>G2</f>
        <v>1</v>
      </c>
      <c r="K6">
        <v>257</v>
      </c>
      <c r="L6">
        <f>(K6/1000)</f>
        <v>0.25700000000000001</v>
      </c>
      <c r="M6">
        <f>20*LOG10(L6)</f>
        <v>-11.80133753337411</v>
      </c>
      <c r="P6">
        <f>M6+3</f>
        <v>-8.8013375333741095</v>
      </c>
      <c r="Q6" t="s">
        <v>8</v>
      </c>
      <c r="Z6">
        <f>J7*(2*3.14159)</f>
        <v>12.56636</v>
      </c>
      <c r="AA6">
        <f t="shared" ref="AA6:AA69" si="0">M7</f>
        <v>-11.80133753337411</v>
      </c>
    </row>
    <row r="7" spans="3:27" x14ac:dyDescent="0.35">
      <c r="C7">
        <v>100</v>
      </c>
      <c r="D7">
        <v>0.34</v>
      </c>
      <c r="G7">
        <v>50</v>
      </c>
      <c r="H7">
        <v>0.28000000000000003</v>
      </c>
      <c r="J7">
        <v>2</v>
      </c>
      <c r="K7">
        <v>257</v>
      </c>
      <c r="L7">
        <f t="shared" ref="L7:L14" si="1">(K7/1000)</f>
        <v>0.25700000000000001</v>
      </c>
      <c r="M7">
        <f t="shared" ref="M7:M14" si="2">20*LOG10(L7)</f>
        <v>-11.80133753337411</v>
      </c>
      <c r="P7">
        <v>-3</v>
      </c>
      <c r="Q7" t="s">
        <v>10</v>
      </c>
      <c r="R7">
        <f>2*3.141*408</f>
        <v>2563.056</v>
      </c>
      <c r="Z7">
        <f t="shared" ref="Z7:Z69" si="3">J8*(2*3.14159)</f>
        <v>18.849539999999998</v>
      </c>
      <c r="AA7">
        <f>M8</f>
        <v>-11.80133753337411</v>
      </c>
    </row>
    <row r="8" spans="3:27" x14ac:dyDescent="0.35">
      <c r="C8">
        <v>200</v>
      </c>
      <c r="D8">
        <v>0.48</v>
      </c>
      <c r="G8">
        <v>60</v>
      </c>
      <c r="H8">
        <v>0.28999999999999998</v>
      </c>
      <c r="J8">
        <v>3</v>
      </c>
      <c r="K8">
        <v>257</v>
      </c>
      <c r="L8">
        <f t="shared" si="1"/>
        <v>0.25700000000000001</v>
      </c>
      <c r="M8">
        <f t="shared" si="2"/>
        <v>-11.80133753337411</v>
      </c>
      <c r="Z8">
        <f t="shared" si="3"/>
        <v>25.132719999999999</v>
      </c>
      <c r="AA8">
        <f t="shared" si="0"/>
        <v>-11.80133753337411</v>
      </c>
    </row>
    <row r="9" spans="3:27" x14ac:dyDescent="0.35">
      <c r="C9">
        <v>500</v>
      </c>
      <c r="D9">
        <v>0.77</v>
      </c>
      <c r="G9">
        <v>70</v>
      </c>
      <c r="H9">
        <v>0.31</v>
      </c>
      <c r="J9">
        <v>4</v>
      </c>
      <c r="K9">
        <v>257</v>
      </c>
      <c r="L9">
        <f t="shared" si="1"/>
        <v>0.25700000000000001</v>
      </c>
      <c r="M9">
        <f t="shared" si="2"/>
        <v>-11.80133753337411</v>
      </c>
      <c r="Z9">
        <f t="shared" si="3"/>
        <v>31.415900000000001</v>
      </c>
      <c r="AA9">
        <f t="shared" si="0"/>
        <v>-11.80133753337411</v>
      </c>
    </row>
    <row r="10" spans="3:27" x14ac:dyDescent="0.35">
      <c r="C10">
        <v>1000</v>
      </c>
      <c r="D10">
        <v>0.92</v>
      </c>
      <c r="G10">
        <v>80</v>
      </c>
      <c r="H10">
        <v>0.315</v>
      </c>
      <c r="J10">
        <v>5</v>
      </c>
      <c r="K10">
        <v>257</v>
      </c>
      <c r="L10">
        <f t="shared" si="1"/>
        <v>0.25700000000000001</v>
      </c>
      <c r="M10">
        <f t="shared" si="2"/>
        <v>-11.80133753337411</v>
      </c>
      <c r="Z10">
        <f t="shared" si="3"/>
        <v>37.699079999999995</v>
      </c>
      <c r="AA10">
        <f t="shared" si="0"/>
        <v>-11.80133753337411</v>
      </c>
    </row>
    <row r="11" spans="3:27" x14ac:dyDescent="0.35">
      <c r="C11">
        <v>2000</v>
      </c>
      <c r="D11">
        <v>0.97</v>
      </c>
      <c r="G11">
        <v>90</v>
      </c>
      <c r="H11">
        <v>0.32</v>
      </c>
      <c r="J11">
        <v>6</v>
      </c>
      <c r="K11">
        <v>257</v>
      </c>
      <c r="L11">
        <f t="shared" si="1"/>
        <v>0.25700000000000001</v>
      </c>
      <c r="M11">
        <f t="shared" si="2"/>
        <v>-11.80133753337411</v>
      </c>
      <c r="Z11">
        <f t="shared" si="3"/>
        <v>43.982259999999997</v>
      </c>
      <c r="AA11">
        <f t="shared" si="0"/>
        <v>-11.80133753337411</v>
      </c>
    </row>
    <row r="12" spans="3:27" x14ac:dyDescent="0.35">
      <c r="C12">
        <v>3000</v>
      </c>
      <c r="D12">
        <v>0.98</v>
      </c>
      <c r="G12">
        <v>100</v>
      </c>
      <c r="H12">
        <v>0.34</v>
      </c>
      <c r="J12">
        <v>7</v>
      </c>
      <c r="K12">
        <v>257</v>
      </c>
      <c r="L12">
        <f t="shared" si="1"/>
        <v>0.25700000000000001</v>
      </c>
      <c r="M12">
        <f t="shared" si="2"/>
        <v>-11.80133753337411</v>
      </c>
      <c r="Z12">
        <f t="shared" si="3"/>
        <v>50.265439999999998</v>
      </c>
      <c r="AA12">
        <f t="shared" si="0"/>
        <v>-11.80133753337411</v>
      </c>
    </row>
    <row r="13" spans="3:27" x14ac:dyDescent="0.35">
      <c r="C13">
        <v>4000</v>
      </c>
      <c r="D13">
        <v>0.99</v>
      </c>
      <c r="G13">
        <v>110</v>
      </c>
      <c r="H13">
        <v>0.35</v>
      </c>
      <c r="J13">
        <v>8</v>
      </c>
      <c r="K13">
        <v>257</v>
      </c>
      <c r="L13">
        <f t="shared" si="1"/>
        <v>0.25700000000000001</v>
      </c>
      <c r="M13">
        <f t="shared" si="2"/>
        <v>-11.80133753337411</v>
      </c>
      <c r="Z13">
        <f t="shared" si="3"/>
        <v>56.54862</v>
      </c>
      <c r="AA13">
        <f t="shared" si="0"/>
        <v>-11.80133753337411</v>
      </c>
    </row>
    <row r="14" spans="3:27" x14ac:dyDescent="0.35">
      <c r="C14">
        <v>5000</v>
      </c>
      <c r="D14">
        <v>0.99</v>
      </c>
      <c r="G14">
        <v>120</v>
      </c>
      <c r="H14">
        <v>0.37</v>
      </c>
      <c r="J14">
        <v>9</v>
      </c>
      <c r="K14">
        <v>257</v>
      </c>
      <c r="L14">
        <f t="shared" si="1"/>
        <v>0.25700000000000001</v>
      </c>
      <c r="M14">
        <f t="shared" si="2"/>
        <v>-11.80133753337411</v>
      </c>
      <c r="Z14">
        <f t="shared" si="3"/>
        <v>62.831800000000001</v>
      </c>
      <c r="AA14">
        <f t="shared" si="0"/>
        <v>-11.767605880735397</v>
      </c>
    </row>
    <row r="15" spans="3:27" x14ac:dyDescent="0.35">
      <c r="C15">
        <v>10000</v>
      </c>
      <c r="D15">
        <v>1</v>
      </c>
      <c r="G15">
        <v>130</v>
      </c>
      <c r="H15">
        <v>0.39</v>
      </c>
      <c r="J15">
        <f>G3</f>
        <v>10</v>
      </c>
      <c r="K15">
        <v>258</v>
      </c>
      <c r="L15">
        <f t="shared" ref="L15:L26" si="4">(K15/1000)</f>
        <v>0.25800000000000001</v>
      </c>
      <c r="M15">
        <f t="shared" ref="M15:M26" si="5">20*LOG10(L15)</f>
        <v>-11.767605880735397</v>
      </c>
      <c r="Z15">
        <f t="shared" si="3"/>
        <v>94.247699999999995</v>
      </c>
      <c r="AA15">
        <f t="shared" si="0"/>
        <v>-11.734004718374964</v>
      </c>
    </row>
    <row r="16" spans="3:27" x14ac:dyDescent="0.35">
      <c r="C16">
        <v>20000</v>
      </c>
      <c r="D16">
        <v>1</v>
      </c>
      <c r="G16">
        <v>140</v>
      </c>
      <c r="H16">
        <v>0.39500000000000002</v>
      </c>
      <c r="J16">
        <v>15</v>
      </c>
      <c r="K16">
        <v>259</v>
      </c>
      <c r="L16">
        <f t="shared" si="4"/>
        <v>0.25900000000000001</v>
      </c>
      <c r="M16">
        <f t="shared" si="5"/>
        <v>-11.734004718374964</v>
      </c>
      <c r="Z16">
        <f t="shared" si="3"/>
        <v>125.6636</v>
      </c>
      <c r="AA16">
        <f t="shared" si="0"/>
        <v>-11.70053304058364</v>
      </c>
    </row>
    <row r="17" spans="7:27" x14ac:dyDescent="0.35">
      <c r="G17">
        <v>150</v>
      </c>
      <c r="H17">
        <v>0.41</v>
      </c>
      <c r="J17">
        <f t="shared" ref="J17:J26" si="6">G4</f>
        <v>20</v>
      </c>
      <c r="K17">
        <f t="shared" ref="K17:K26" si="7">H4*1000</f>
        <v>260</v>
      </c>
      <c r="L17">
        <f t="shared" si="4"/>
        <v>0.26</v>
      </c>
      <c r="M17">
        <f t="shared" si="5"/>
        <v>-11.70053304058364</v>
      </c>
      <c r="Z17">
        <f t="shared" si="3"/>
        <v>188.49539999999999</v>
      </c>
      <c r="AA17">
        <f t="shared" si="0"/>
        <v>-11.372724716820253</v>
      </c>
    </row>
    <row r="18" spans="7:27" x14ac:dyDescent="0.35">
      <c r="G18">
        <v>160</v>
      </c>
      <c r="H18">
        <v>0.43</v>
      </c>
      <c r="J18">
        <f t="shared" si="6"/>
        <v>30</v>
      </c>
      <c r="K18">
        <f t="shared" si="7"/>
        <v>270</v>
      </c>
      <c r="L18">
        <f t="shared" si="4"/>
        <v>0.27</v>
      </c>
      <c r="M18">
        <f t="shared" si="5"/>
        <v>-11.372724716820253</v>
      </c>
      <c r="Z18">
        <f t="shared" si="3"/>
        <v>251.3272</v>
      </c>
      <c r="AA18">
        <f t="shared" si="0"/>
        <v>-11.372724716820253</v>
      </c>
    </row>
    <row r="19" spans="7:27" x14ac:dyDescent="0.35">
      <c r="G19">
        <v>170</v>
      </c>
      <c r="H19">
        <v>0.44</v>
      </c>
      <c r="J19">
        <f t="shared" si="6"/>
        <v>40</v>
      </c>
      <c r="K19">
        <f t="shared" si="7"/>
        <v>270</v>
      </c>
      <c r="L19">
        <f t="shared" si="4"/>
        <v>0.27</v>
      </c>
      <c r="M19">
        <f t="shared" si="5"/>
        <v>-11.372724716820253</v>
      </c>
      <c r="Z19">
        <f t="shared" si="3"/>
        <v>314.15899999999999</v>
      </c>
      <c r="AA19">
        <f t="shared" si="0"/>
        <v>-11.056839373155615</v>
      </c>
    </row>
    <row r="20" spans="7:27" x14ac:dyDescent="0.35">
      <c r="G20">
        <v>180</v>
      </c>
      <c r="H20">
        <v>0.45</v>
      </c>
      <c r="J20">
        <f t="shared" si="6"/>
        <v>50</v>
      </c>
      <c r="K20">
        <f t="shared" si="7"/>
        <v>280</v>
      </c>
      <c r="L20">
        <f t="shared" si="4"/>
        <v>0.28000000000000003</v>
      </c>
      <c r="M20">
        <f t="shared" si="5"/>
        <v>-11.056839373155615</v>
      </c>
      <c r="Z20">
        <f t="shared" si="3"/>
        <v>376.99079999999998</v>
      </c>
      <c r="AA20">
        <f t="shared" si="0"/>
        <v>-10.752040042020878</v>
      </c>
    </row>
    <row r="21" spans="7:27" x14ac:dyDescent="0.35">
      <c r="G21">
        <v>190</v>
      </c>
      <c r="H21">
        <v>0.46600000000000003</v>
      </c>
      <c r="J21">
        <f t="shared" si="6"/>
        <v>60</v>
      </c>
      <c r="K21">
        <f t="shared" si="7"/>
        <v>290</v>
      </c>
      <c r="L21">
        <f t="shared" si="4"/>
        <v>0.28999999999999998</v>
      </c>
      <c r="M21">
        <f t="shared" si="5"/>
        <v>-10.752040042020878</v>
      </c>
      <c r="Z21">
        <f t="shared" si="3"/>
        <v>439.82259999999997</v>
      </c>
      <c r="AA21">
        <f t="shared" si="0"/>
        <v>-10.172766123314547</v>
      </c>
    </row>
    <row r="22" spans="7:27" x14ac:dyDescent="0.35">
      <c r="G22">
        <v>200</v>
      </c>
      <c r="H22">
        <v>0.48</v>
      </c>
      <c r="J22">
        <f t="shared" si="6"/>
        <v>70</v>
      </c>
      <c r="K22">
        <f t="shared" si="7"/>
        <v>310</v>
      </c>
      <c r="L22">
        <f t="shared" si="4"/>
        <v>0.31</v>
      </c>
      <c r="M22">
        <f t="shared" si="5"/>
        <v>-10.172766123314547</v>
      </c>
      <c r="Z22">
        <f t="shared" si="3"/>
        <v>502.65440000000001</v>
      </c>
      <c r="AA22">
        <f t="shared" si="0"/>
        <v>-10.03378892420799</v>
      </c>
    </row>
    <row r="23" spans="7:27" x14ac:dyDescent="0.35">
      <c r="G23">
        <v>210</v>
      </c>
      <c r="H23">
        <v>0.49399999999999999</v>
      </c>
      <c r="J23">
        <f t="shared" si="6"/>
        <v>80</v>
      </c>
      <c r="K23">
        <f t="shared" si="7"/>
        <v>315</v>
      </c>
      <c r="L23">
        <f t="shared" si="4"/>
        <v>0.315</v>
      </c>
      <c r="M23">
        <f t="shared" si="5"/>
        <v>-10.03378892420799</v>
      </c>
      <c r="Z23">
        <f t="shared" si="3"/>
        <v>565.48619999999994</v>
      </c>
      <c r="AA23">
        <f t="shared" si="0"/>
        <v>-9.89700043360188</v>
      </c>
    </row>
    <row r="24" spans="7:27" x14ac:dyDescent="0.35">
      <c r="G24">
        <v>220</v>
      </c>
      <c r="H24">
        <v>0.50700000000000001</v>
      </c>
      <c r="J24">
        <f t="shared" si="6"/>
        <v>90</v>
      </c>
      <c r="K24">
        <f t="shared" si="7"/>
        <v>320</v>
      </c>
      <c r="L24">
        <f t="shared" si="4"/>
        <v>0.32</v>
      </c>
      <c r="M24">
        <f t="shared" si="5"/>
        <v>-9.89700043360188</v>
      </c>
      <c r="Z24">
        <f t="shared" si="3"/>
        <v>628.31799999999998</v>
      </c>
      <c r="AA24">
        <f t="shared" si="0"/>
        <v>-9.3704216591548963</v>
      </c>
    </row>
    <row r="25" spans="7:27" x14ac:dyDescent="0.35">
      <c r="G25">
        <v>230</v>
      </c>
      <c r="H25">
        <v>0.52</v>
      </c>
      <c r="J25">
        <f t="shared" si="6"/>
        <v>100</v>
      </c>
      <c r="K25">
        <f t="shared" si="7"/>
        <v>340</v>
      </c>
      <c r="L25">
        <f t="shared" si="4"/>
        <v>0.34</v>
      </c>
      <c r="M25">
        <f t="shared" si="5"/>
        <v>-9.3704216591548963</v>
      </c>
      <c r="Z25">
        <f t="shared" si="3"/>
        <v>691.14980000000003</v>
      </c>
      <c r="AA25">
        <f t="shared" si="0"/>
        <v>-9.1186391129944884</v>
      </c>
    </row>
    <row r="26" spans="7:27" x14ac:dyDescent="0.35">
      <c r="G26">
        <v>240</v>
      </c>
      <c r="H26">
        <v>0.53200000000000003</v>
      </c>
      <c r="J26">
        <f t="shared" si="6"/>
        <v>110</v>
      </c>
      <c r="K26">
        <f t="shared" si="7"/>
        <v>350</v>
      </c>
      <c r="L26">
        <f t="shared" si="4"/>
        <v>0.35</v>
      </c>
      <c r="M26">
        <f t="shared" si="5"/>
        <v>-9.1186391129944884</v>
      </c>
      <c r="Z26">
        <f t="shared" si="3"/>
        <v>697.43297999999993</v>
      </c>
      <c r="AA26">
        <f t="shared" si="0"/>
        <v>-9.0445058922435493</v>
      </c>
    </row>
    <row r="27" spans="7:27" x14ac:dyDescent="0.35">
      <c r="G27">
        <v>250</v>
      </c>
      <c r="H27">
        <v>0.54700000000000004</v>
      </c>
      <c r="J27">
        <f t="shared" ref="J27:J35" si="8">J26+1</f>
        <v>111</v>
      </c>
      <c r="K27">
        <v>353</v>
      </c>
      <c r="L27">
        <f t="shared" ref="L27:L35" si="9">(K27/1000)</f>
        <v>0.35299999999999998</v>
      </c>
      <c r="M27">
        <f t="shared" ref="M27:M35" si="10">20*LOG10(L27)</f>
        <v>-9.0445058922435493</v>
      </c>
      <c r="Z27">
        <f t="shared" si="3"/>
        <v>703.71615999999995</v>
      </c>
      <c r="AA27">
        <f t="shared" si="0"/>
        <v>-8.9954329388981193</v>
      </c>
    </row>
    <row r="28" spans="7:27" x14ac:dyDescent="0.35">
      <c r="G28">
        <v>260</v>
      </c>
      <c r="H28">
        <v>0.55900000000000005</v>
      </c>
      <c r="J28">
        <f t="shared" si="8"/>
        <v>112</v>
      </c>
      <c r="K28">
        <v>355</v>
      </c>
      <c r="L28">
        <f t="shared" si="9"/>
        <v>0.35499999999999998</v>
      </c>
      <c r="M28">
        <f t="shared" si="10"/>
        <v>-8.9954329388981193</v>
      </c>
      <c r="Z28">
        <f t="shared" si="3"/>
        <v>709.99933999999996</v>
      </c>
      <c r="AA28">
        <f t="shared" si="0"/>
        <v>-8.9710000405424974</v>
      </c>
    </row>
    <row r="29" spans="7:27" x14ac:dyDescent="0.35">
      <c r="G29">
        <v>270</v>
      </c>
      <c r="H29">
        <v>0.57099999999999995</v>
      </c>
      <c r="J29">
        <f t="shared" si="8"/>
        <v>113</v>
      </c>
      <c r="K29">
        <v>356</v>
      </c>
      <c r="L29">
        <f t="shared" si="9"/>
        <v>0.35599999999999998</v>
      </c>
      <c r="M29">
        <f t="shared" si="10"/>
        <v>-8.9710000405424974</v>
      </c>
      <c r="Z29">
        <f t="shared" si="3"/>
        <v>716.28251999999998</v>
      </c>
      <c r="AA29">
        <f t="shared" si="0"/>
        <v>-8.9223394671225122</v>
      </c>
    </row>
    <row r="30" spans="7:27" x14ac:dyDescent="0.35">
      <c r="G30">
        <v>280</v>
      </c>
      <c r="H30">
        <v>0.58299999999999996</v>
      </c>
      <c r="J30">
        <f t="shared" si="8"/>
        <v>114</v>
      </c>
      <c r="K30">
        <v>358</v>
      </c>
      <c r="L30">
        <f t="shared" si="9"/>
        <v>0.35799999999999998</v>
      </c>
      <c r="M30">
        <f t="shared" si="10"/>
        <v>-8.9223394671225122</v>
      </c>
      <c r="Z30">
        <f t="shared" si="3"/>
        <v>722.56569999999999</v>
      </c>
      <c r="AA30">
        <f t="shared" si="0"/>
        <v>-8.8981110284336182</v>
      </c>
    </row>
    <row r="31" spans="7:27" x14ac:dyDescent="0.35">
      <c r="G31">
        <f>G30+10</f>
        <v>290</v>
      </c>
      <c r="J31">
        <f t="shared" si="8"/>
        <v>115</v>
      </c>
      <c r="K31">
        <v>359</v>
      </c>
      <c r="L31">
        <f t="shared" si="9"/>
        <v>0.35899999999999999</v>
      </c>
      <c r="M31">
        <f t="shared" si="10"/>
        <v>-8.8981110284336182</v>
      </c>
      <c r="Z31">
        <f t="shared" si="3"/>
        <v>728.84888000000001</v>
      </c>
      <c r="AA31">
        <f t="shared" si="0"/>
        <v>-8.8739499846542547</v>
      </c>
    </row>
    <row r="32" spans="7:27" x14ac:dyDescent="0.35">
      <c r="G32">
        <f t="shared" ref="G32:G95" si="11">G31+10</f>
        <v>300</v>
      </c>
      <c r="J32">
        <f t="shared" si="8"/>
        <v>116</v>
      </c>
      <c r="K32">
        <v>360</v>
      </c>
      <c r="L32">
        <f t="shared" si="9"/>
        <v>0.36</v>
      </c>
      <c r="M32">
        <f t="shared" si="10"/>
        <v>-8.8739499846542547</v>
      </c>
      <c r="Z32">
        <f t="shared" si="3"/>
        <v>735.13206000000002</v>
      </c>
      <c r="AA32">
        <f t="shared" si="0"/>
        <v>-8.849855961886842</v>
      </c>
    </row>
    <row r="33" spans="7:27" x14ac:dyDescent="0.35">
      <c r="G33">
        <f t="shared" si="11"/>
        <v>310</v>
      </c>
      <c r="J33">
        <f t="shared" si="8"/>
        <v>117</v>
      </c>
      <c r="K33">
        <v>361</v>
      </c>
      <c r="L33">
        <f t="shared" si="9"/>
        <v>0.36099999999999999</v>
      </c>
      <c r="M33">
        <f t="shared" si="10"/>
        <v>-8.849855961886842</v>
      </c>
      <c r="Z33" s="2">
        <f t="shared" si="3"/>
        <v>741.41523999999993</v>
      </c>
      <c r="AA33">
        <f t="shared" si="0"/>
        <v>-8.8018674992777495</v>
      </c>
    </row>
    <row r="34" spans="7:27" x14ac:dyDescent="0.35">
      <c r="G34">
        <f t="shared" si="11"/>
        <v>320</v>
      </c>
      <c r="J34">
        <f t="shared" si="8"/>
        <v>118</v>
      </c>
      <c r="K34">
        <v>363</v>
      </c>
      <c r="L34">
        <f t="shared" si="9"/>
        <v>0.36299999999999999</v>
      </c>
      <c r="M34">
        <f t="shared" si="10"/>
        <v>-8.8018674992777495</v>
      </c>
      <c r="Z34">
        <f t="shared" si="3"/>
        <v>747.69841999999994</v>
      </c>
      <c r="AA34">
        <f t="shared" si="0"/>
        <v>-8.7779723270188796</v>
      </c>
    </row>
    <row r="35" spans="7:27" x14ac:dyDescent="0.35">
      <c r="G35">
        <f t="shared" si="11"/>
        <v>330</v>
      </c>
      <c r="J35">
        <f t="shared" si="8"/>
        <v>119</v>
      </c>
      <c r="K35">
        <v>364</v>
      </c>
      <c r="L35">
        <f t="shared" si="9"/>
        <v>0.36399999999999999</v>
      </c>
      <c r="M35">
        <f t="shared" si="10"/>
        <v>-8.7779723270188796</v>
      </c>
      <c r="Z35">
        <f t="shared" si="3"/>
        <v>753.98159999999996</v>
      </c>
      <c r="AA35">
        <f t="shared" si="0"/>
        <v>-8.6359655186601003</v>
      </c>
    </row>
    <row r="36" spans="7:27" x14ac:dyDescent="0.35">
      <c r="G36">
        <f t="shared" si="11"/>
        <v>340</v>
      </c>
      <c r="J36">
        <f t="shared" ref="J36:J64" si="12">G14</f>
        <v>120</v>
      </c>
      <c r="K36">
        <f t="shared" ref="K36:K52" si="13">H14*1000</f>
        <v>370</v>
      </c>
      <c r="L36">
        <f t="shared" ref="L36:L67" si="14">(K36/1000)</f>
        <v>0.37</v>
      </c>
      <c r="M36">
        <f t="shared" ref="M36:M67" si="15">20*LOG10(L36)</f>
        <v>-8.6359655186601003</v>
      </c>
      <c r="Z36">
        <f t="shared" si="3"/>
        <v>816.8134</v>
      </c>
      <c r="AA36">
        <f t="shared" si="0"/>
        <v>-8.1787078594700162</v>
      </c>
    </row>
    <row r="37" spans="7:27" x14ac:dyDescent="0.35">
      <c r="G37">
        <f t="shared" si="11"/>
        <v>350</v>
      </c>
      <c r="J37">
        <f t="shared" si="12"/>
        <v>130</v>
      </c>
      <c r="K37">
        <f t="shared" si="13"/>
        <v>390</v>
      </c>
      <c r="L37">
        <f t="shared" si="14"/>
        <v>0.39</v>
      </c>
      <c r="M37">
        <f t="shared" si="15"/>
        <v>-8.1787078594700162</v>
      </c>
      <c r="Z37">
        <f t="shared" si="3"/>
        <v>879.64519999999993</v>
      </c>
      <c r="AA37">
        <f t="shared" si="0"/>
        <v>-8.0680580874707957</v>
      </c>
    </row>
    <row r="38" spans="7:27" x14ac:dyDescent="0.35">
      <c r="G38">
        <f t="shared" si="11"/>
        <v>360</v>
      </c>
      <c r="J38">
        <f t="shared" si="12"/>
        <v>140</v>
      </c>
      <c r="K38">
        <f t="shared" si="13"/>
        <v>395</v>
      </c>
      <c r="L38">
        <f t="shared" si="14"/>
        <v>0.39500000000000002</v>
      </c>
      <c r="M38">
        <f t="shared" si="15"/>
        <v>-8.0680580874707957</v>
      </c>
      <c r="Z38">
        <f t="shared" si="3"/>
        <v>942.47699999999998</v>
      </c>
      <c r="AA38">
        <f t="shared" si="0"/>
        <v>-7.7443228656052909</v>
      </c>
    </row>
    <row r="39" spans="7:27" x14ac:dyDescent="0.35">
      <c r="G39">
        <f t="shared" si="11"/>
        <v>370</v>
      </c>
      <c r="J39">
        <f t="shared" si="12"/>
        <v>150</v>
      </c>
      <c r="K39">
        <f t="shared" si="13"/>
        <v>410</v>
      </c>
      <c r="L39">
        <f t="shared" si="14"/>
        <v>0.41</v>
      </c>
      <c r="M39">
        <f t="shared" si="15"/>
        <v>-7.7443228656052909</v>
      </c>
      <c r="Z39">
        <f t="shared" si="3"/>
        <v>1005.3088</v>
      </c>
      <c r="AA39">
        <f t="shared" si="0"/>
        <v>-7.3306308884082689</v>
      </c>
    </row>
    <row r="40" spans="7:27" x14ac:dyDescent="0.35">
      <c r="G40">
        <f t="shared" si="11"/>
        <v>380</v>
      </c>
      <c r="J40">
        <f t="shared" si="12"/>
        <v>160</v>
      </c>
      <c r="K40">
        <f t="shared" si="13"/>
        <v>430</v>
      </c>
      <c r="L40">
        <f t="shared" si="14"/>
        <v>0.43</v>
      </c>
      <c r="M40">
        <f t="shared" si="15"/>
        <v>-7.3306308884082689</v>
      </c>
      <c r="Z40">
        <f t="shared" si="3"/>
        <v>1068.1405999999999</v>
      </c>
      <c r="AA40">
        <f t="shared" si="0"/>
        <v>-7.1309464702762515</v>
      </c>
    </row>
    <row r="41" spans="7:27" x14ac:dyDescent="0.35">
      <c r="G41">
        <f t="shared" si="11"/>
        <v>390</v>
      </c>
      <c r="J41">
        <f t="shared" si="12"/>
        <v>170</v>
      </c>
      <c r="K41">
        <f t="shared" si="13"/>
        <v>440</v>
      </c>
      <c r="L41">
        <f t="shared" si="14"/>
        <v>0.44</v>
      </c>
      <c r="M41">
        <f t="shared" si="15"/>
        <v>-7.1309464702762515</v>
      </c>
      <c r="Z41">
        <f t="shared" si="3"/>
        <v>1130.9723999999999</v>
      </c>
      <c r="AA41">
        <f t="shared" si="0"/>
        <v>-6.9357497244931263</v>
      </c>
    </row>
    <row r="42" spans="7:27" x14ac:dyDescent="0.35">
      <c r="G42">
        <f t="shared" si="11"/>
        <v>400</v>
      </c>
      <c r="J42">
        <f t="shared" si="12"/>
        <v>180</v>
      </c>
      <c r="K42">
        <f t="shared" si="13"/>
        <v>450</v>
      </c>
      <c r="L42">
        <f t="shared" si="14"/>
        <v>0.45</v>
      </c>
      <c r="M42">
        <f t="shared" si="15"/>
        <v>-6.9357497244931263</v>
      </c>
      <c r="Z42">
        <f t="shared" si="3"/>
        <v>1193.8042</v>
      </c>
      <c r="AA42">
        <f t="shared" si="0"/>
        <v>-6.6322816661999964</v>
      </c>
    </row>
    <row r="43" spans="7:27" x14ac:dyDescent="0.35">
      <c r="G43">
        <f t="shared" si="11"/>
        <v>410</v>
      </c>
      <c r="J43">
        <f t="shared" si="12"/>
        <v>190</v>
      </c>
      <c r="K43">
        <f t="shared" si="13"/>
        <v>466</v>
      </c>
      <c r="L43">
        <f t="shared" si="14"/>
        <v>0.46600000000000003</v>
      </c>
      <c r="M43">
        <f t="shared" si="15"/>
        <v>-6.6322816661999964</v>
      </c>
      <c r="Z43">
        <f t="shared" si="3"/>
        <v>1256.636</v>
      </c>
      <c r="AA43">
        <f t="shared" si="0"/>
        <v>-6.3751752524882557</v>
      </c>
    </row>
    <row r="44" spans="7:27" x14ac:dyDescent="0.35">
      <c r="G44">
        <f t="shared" si="11"/>
        <v>420</v>
      </c>
      <c r="J44">
        <f t="shared" si="12"/>
        <v>200</v>
      </c>
      <c r="K44">
        <f t="shared" si="13"/>
        <v>480</v>
      </c>
      <c r="L44">
        <f t="shared" si="14"/>
        <v>0.48</v>
      </c>
      <c r="M44">
        <f t="shared" si="15"/>
        <v>-6.3751752524882557</v>
      </c>
      <c r="Z44">
        <f t="shared" si="3"/>
        <v>1319.4677999999999</v>
      </c>
      <c r="AA44">
        <f t="shared" si="0"/>
        <v>-6.1254610215270606</v>
      </c>
    </row>
    <row r="45" spans="7:27" x14ac:dyDescent="0.35">
      <c r="G45">
        <f t="shared" si="11"/>
        <v>430</v>
      </c>
      <c r="J45">
        <f t="shared" si="12"/>
        <v>210</v>
      </c>
      <c r="K45">
        <f t="shared" si="13"/>
        <v>494</v>
      </c>
      <c r="L45">
        <f t="shared" si="14"/>
        <v>0.49399999999999999</v>
      </c>
      <c r="M45">
        <f t="shared" si="15"/>
        <v>-6.1254610215270606</v>
      </c>
      <c r="Z45">
        <f t="shared" si="3"/>
        <v>1382.2996000000001</v>
      </c>
      <c r="AA45">
        <f t="shared" si="0"/>
        <v>-5.89984081333328</v>
      </c>
    </row>
    <row r="46" spans="7:27" x14ac:dyDescent="0.35">
      <c r="G46">
        <f t="shared" si="11"/>
        <v>440</v>
      </c>
      <c r="J46">
        <f t="shared" si="12"/>
        <v>220</v>
      </c>
      <c r="K46">
        <f t="shared" si="13"/>
        <v>507</v>
      </c>
      <c r="L46">
        <f t="shared" si="14"/>
        <v>0.50700000000000001</v>
      </c>
      <c r="M46">
        <f t="shared" si="15"/>
        <v>-5.89984081333328</v>
      </c>
      <c r="Z46">
        <f t="shared" si="3"/>
        <v>1445.1314</v>
      </c>
      <c r="AA46">
        <f t="shared" si="0"/>
        <v>-5.6799331273040163</v>
      </c>
    </row>
    <row r="47" spans="7:27" x14ac:dyDescent="0.35">
      <c r="G47">
        <f t="shared" si="11"/>
        <v>450</v>
      </c>
      <c r="J47">
        <f t="shared" si="12"/>
        <v>230</v>
      </c>
      <c r="K47">
        <f t="shared" si="13"/>
        <v>520</v>
      </c>
      <c r="L47">
        <f t="shared" si="14"/>
        <v>0.52</v>
      </c>
      <c r="M47">
        <f t="shared" si="15"/>
        <v>-5.6799331273040163</v>
      </c>
      <c r="Z47">
        <f t="shared" si="3"/>
        <v>1507.9631999999999</v>
      </c>
      <c r="AA47">
        <f t="shared" si="0"/>
        <v>-5.4817673540990359</v>
      </c>
    </row>
    <row r="48" spans="7:27" x14ac:dyDescent="0.35">
      <c r="G48">
        <f t="shared" si="11"/>
        <v>460</v>
      </c>
      <c r="J48">
        <f t="shared" si="12"/>
        <v>240</v>
      </c>
      <c r="K48">
        <f t="shared" si="13"/>
        <v>532</v>
      </c>
      <c r="L48">
        <f t="shared" si="14"/>
        <v>0.53200000000000003</v>
      </c>
      <c r="M48">
        <f t="shared" si="15"/>
        <v>-5.4817673540990359</v>
      </c>
      <c r="Z48">
        <f t="shared" si="3"/>
        <v>1570.7949999999998</v>
      </c>
      <c r="AA48">
        <f t="shared" si="0"/>
        <v>-5.2402534733313839</v>
      </c>
    </row>
    <row r="49" spans="7:27" x14ac:dyDescent="0.35">
      <c r="G49">
        <f t="shared" si="11"/>
        <v>470</v>
      </c>
      <c r="J49">
        <f t="shared" si="12"/>
        <v>250</v>
      </c>
      <c r="K49">
        <f t="shared" si="13"/>
        <v>547</v>
      </c>
      <c r="L49">
        <f t="shared" si="14"/>
        <v>0.54700000000000004</v>
      </c>
      <c r="M49">
        <f t="shared" si="15"/>
        <v>-5.2402534733313839</v>
      </c>
      <c r="Z49">
        <f t="shared" si="3"/>
        <v>1633.6268</v>
      </c>
      <c r="AA49">
        <f t="shared" si="0"/>
        <v>-5.0517638422715327</v>
      </c>
    </row>
    <row r="50" spans="7:27" x14ac:dyDescent="0.35">
      <c r="G50">
        <f t="shared" si="11"/>
        <v>480</v>
      </c>
      <c r="J50">
        <f t="shared" si="12"/>
        <v>260</v>
      </c>
      <c r="K50">
        <f t="shared" si="13"/>
        <v>559</v>
      </c>
      <c r="L50">
        <f t="shared" si="14"/>
        <v>0.55900000000000005</v>
      </c>
      <c r="M50">
        <f t="shared" si="15"/>
        <v>-5.0517638422715327</v>
      </c>
      <c r="Z50">
        <f t="shared" si="3"/>
        <v>1696.4585999999999</v>
      </c>
      <c r="AA50">
        <f t="shared" si="0"/>
        <v>-4.8672778350830397</v>
      </c>
    </row>
    <row r="51" spans="7:27" x14ac:dyDescent="0.35">
      <c r="G51">
        <f t="shared" si="11"/>
        <v>490</v>
      </c>
      <c r="J51">
        <f t="shared" si="12"/>
        <v>270</v>
      </c>
      <c r="K51">
        <f t="shared" si="13"/>
        <v>571</v>
      </c>
      <c r="L51">
        <f t="shared" si="14"/>
        <v>0.57099999999999995</v>
      </c>
      <c r="M51">
        <f t="shared" si="15"/>
        <v>-4.8672778350830397</v>
      </c>
      <c r="Z51">
        <f t="shared" si="3"/>
        <v>1759.2903999999999</v>
      </c>
      <c r="AA51">
        <f t="shared" si="0"/>
        <v>-4.6866289048197194</v>
      </c>
    </row>
    <row r="52" spans="7:27" x14ac:dyDescent="0.35">
      <c r="G52">
        <f t="shared" si="11"/>
        <v>500</v>
      </c>
      <c r="J52">
        <f t="shared" si="12"/>
        <v>280</v>
      </c>
      <c r="K52">
        <f t="shared" si="13"/>
        <v>583</v>
      </c>
      <c r="L52">
        <f t="shared" si="14"/>
        <v>0.58299999999999996</v>
      </c>
      <c r="M52">
        <f t="shared" si="15"/>
        <v>-4.6866289048197194</v>
      </c>
      <c r="Z52">
        <f t="shared" si="3"/>
        <v>1822.1222</v>
      </c>
      <c r="AA52">
        <f t="shared" si="0"/>
        <v>-4.5096606854290089</v>
      </c>
    </row>
    <row r="53" spans="7:27" x14ac:dyDescent="0.35">
      <c r="G53">
        <f t="shared" si="11"/>
        <v>510</v>
      </c>
      <c r="J53">
        <f t="shared" si="12"/>
        <v>290</v>
      </c>
      <c r="K53">
        <v>595</v>
      </c>
      <c r="L53">
        <f t="shared" si="14"/>
        <v>0.59499999999999997</v>
      </c>
      <c r="M53">
        <f t="shared" si="15"/>
        <v>-4.5096606854290089</v>
      </c>
      <c r="Z53">
        <f t="shared" si="3"/>
        <v>1884.954</v>
      </c>
      <c r="AA53">
        <f t="shared" si="0"/>
        <v>-4.393653757196974</v>
      </c>
    </row>
    <row r="54" spans="7:27" x14ac:dyDescent="0.35">
      <c r="G54">
        <f t="shared" si="11"/>
        <v>520</v>
      </c>
      <c r="J54">
        <f t="shared" si="12"/>
        <v>300</v>
      </c>
      <c r="K54">
        <v>603</v>
      </c>
      <c r="L54">
        <f t="shared" si="14"/>
        <v>0.60299999999999998</v>
      </c>
      <c r="M54">
        <f t="shared" si="15"/>
        <v>-4.393653757196974</v>
      </c>
      <c r="Z54">
        <f t="shared" si="3"/>
        <v>1947.7857999999999</v>
      </c>
      <c r="AA54">
        <f t="shared" si="0"/>
        <v>-4.2224976844916657</v>
      </c>
    </row>
    <row r="55" spans="7:27" x14ac:dyDescent="0.35">
      <c r="G55">
        <f t="shared" si="11"/>
        <v>530</v>
      </c>
      <c r="J55">
        <f t="shared" si="12"/>
        <v>310</v>
      </c>
      <c r="K55">
        <v>615</v>
      </c>
      <c r="L55">
        <f t="shared" si="14"/>
        <v>0.61499999999999999</v>
      </c>
      <c r="M55">
        <f t="shared" si="15"/>
        <v>-4.2224976844916657</v>
      </c>
      <c r="Z55">
        <f t="shared" si="3"/>
        <v>2010.6176</v>
      </c>
      <c r="AA55">
        <f t="shared" si="0"/>
        <v>-4.0546491833856715</v>
      </c>
    </row>
    <row r="56" spans="7:27" x14ac:dyDescent="0.35">
      <c r="G56">
        <f t="shared" si="11"/>
        <v>540</v>
      </c>
      <c r="J56">
        <f t="shared" si="12"/>
        <v>320</v>
      </c>
      <c r="K56">
        <v>627</v>
      </c>
      <c r="L56">
        <f t="shared" si="14"/>
        <v>0.627</v>
      </c>
      <c r="M56">
        <f t="shared" si="15"/>
        <v>-4.0546491833856715</v>
      </c>
      <c r="Z56">
        <f t="shared" si="3"/>
        <v>2073.4494</v>
      </c>
      <c r="AA56">
        <f t="shared" si="0"/>
        <v>-3.9445254941604864</v>
      </c>
    </row>
    <row r="57" spans="7:27" x14ac:dyDescent="0.35">
      <c r="G57">
        <f t="shared" si="11"/>
        <v>550</v>
      </c>
      <c r="J57">
        <f t="shared" si="12"/>
        <v>330</v>
      </c>
      <c r="K57">
        <v>635</v>
      </c>
      <c r="L57">
        <f t="shared" si="14"/>
        <v>0.63500000000000001</v>
      </c>
      <c r="M57">
        <f t="shared" si="15"/>
        <v>-3.9445254941604864</v>
      </c>
      <c r="Z57">
        <f t="shared" si="3"/>
        <v>2136.2811999999999</v>
      </c>
      <c r="AA57">
        <f t="shared" si="0"/>
        <v>-3.7819143866259921</v>
      </c>
    </row>
    <row r="58" spans="7:27" x14ac:dyDescent="0.35">
      <c r="G58">
        <f t="shared" si="11"/>
        <v>560</v>
      </c>
      <c r="J58">
        <f t="shared" si="12"/>
        <v>340</v>
      </c>
      <c r="K58">
        <v>647</v>
      </c>
      <c r="L58">
        <f t="shared" si="14"/>
        <v>0.64700000000000002</v>
      </c>
      <c r="M58">
        <f t="shared" si="15"/>
        <v>-3.7819143866259921</v>
      </c>
      <c r="Z58">
        <f t="shared" si="3"/>
        <v>2199.1129999999998</v>
      </c>
      <c r="AA58">
        <f t="shared" si="0"/>
        <v>-3.6751740001643385</v>
      </c>
    </row>
    <row r="59" spans="7:27" x14ac:dyDescent="0.35">
      <c r="G59">
        <f t="shared" si="11"/>
        <v>570</v>
      </c>
      <c r="J59">
        <f t="shared" si="12"/>
        <v>350</v>
      </c>
      <c r="K59">
        <v>655</v>
      </c>
      <c r="L59">
        <f t="shared" si="14"/>
        <v>0.65500000000000003</v>
      </c>
      <c r="M59">
        <f t="shared" si="15"/>
        <v>-3.6751740001643385</v>
      </c>
      <c r="Z59">
        <f t="shared" si="3"/>
        <v>2261.9447999999998</v>
      </c>
      <c r="AA59">
        <f t="shared" si="0"/>
        <v>-3.5174833216690207</v>
      </c>
    </row>
    <row r="60" spans="7:27" x14ac:dyDescent="0.35">
      <c r="G60">
        <f t="shared" si="11"/>
        <v>580</v>
      </c>
      <c r="J60">
        <f t="shared" si="12"/>
        <v>360</v>
      </c>
      <c r="K60">
        <v>667</v>
      </c>
      <c r="L60">
        <f t="shared" si="14"/>
        <v>0.66700000000000004</v>
      </c>
      <c r="M60">
        <f t="shared" si="15"/>
        <v>-3.5174833216690207</v>
      </c>
      <c r="Z60">
        <f t="shared" si="3"/>
        <v>2324.7765999999997</v>
      </c>
      <c r="AA60">
        <f t="shared" si="0"/>
        <v>-3.4655495966201579</v>
      </c>
    </row>
    <row r="61" spans="7:27" x14ac:dyDescent="0.35">
      <c r="G61">
        <f t="shared" si="11"/>
        <v>590</v>
      </c>
      <c r="J61">
        <f t="shared" si="12"/>
        <v>370</v>
      </c>
      <c r="K61">
        <v>671</v>
      </c>
      <c r="L61">
        <f t="shared" si="14"/>
        <v>0.67100000000000004</v>
      </c>
      <c r="M61">
        <f t="shared" si="15"/>
        <v>-3.4655495966201579</v>
      </c>
      <c r="Z61">
        <f t="shared" si="3"/>
        <v>2387.6084000000001</v>
      </c>
      <c r="AA61">
        <f t="shared" si="0"/>
        <v>-3.3115859263693483</v>
      </c>
    </row>
    <row r="62" spans="7:27" x14ac:dyDescent="0.35">
      <c r="G62">
        <f t="shared" si="11"/>
        <v>600</v>
      </c>
      <c r="J62">
        <f t="shared" si="12"/>
        <v>380</v>
      </c>
      <c r="K62">
        <v>683</v>
      </c>
      <c r="L62">
        <f t="shared" si="14"/>
        <v>0.68300000000000005</v>
      </c>
      <c r="M62">
        <f t="shared" si="15"/>
        <v>-3.3115859263693483</v>
      </c>
      <c r="Z62">
        <f t="shared" si="3"/>
        <v>2450.4402</v>
      </c>
      <c r="AA62">
        <f t="shared" si="0"/>
        <v>-3.2104390525160325</v>
      </c>
    </row>
    <row r="63" spans="7:27" x14ac:dyDescent="0.35">
      <c r="G63">
        <f t="shared" si="11"/>
        <v>610</v>
      </c>
      <c r="J63">
        <f t="shared" si="12"/>
        <v>390</v>
      </c>
      <c r="K63">
        <v>691</v>
      </c>
      <c r="L63">
        <f t="shared" si="14"/>
        <v>0.69099999999999995</v>
      </c>
      <c r="M63">
        <f t="shared" si="15"/>
        <v>-3.2104390525160325</v>
      </c>
      <c r="Z63">
        <f t="shared" si="3"/>
        <v>2513.2719999999999</v>
      </c>
      <c r="AA63">
        <f t="shared" si="0"/>
        <v>-3.0980391997148637</v>
      </c>
    </row>
    <row r="64" spans="7:27" x14ac:dyDescent="0.35">
      <c r="G64">
        <f t="shared" si="11"/>
        <v>620</v>
      </c>
      <c r="J64">
        <f t="shared" si="12"/>
        <v>400</v>
      </c>
      <c r="K64">
        <v>700</v>
      </c>
      <c r="L64">
        <f t="shared" si="14"/>
        <v>0.7</v>
      </c>
      <c r="M64">
        <f t="shared" si="15"/>
        <v>-3.0980391997148637</v>
      </c>
      <c r="Z64">
        <f t="shared" si="3"/>
        <v>2519.5551799999998</v>
      </c>
      <c r="AA64">
        <f t="shared" si="0"/>
        <v>-3.0980391997148637</v>
      </c>
    </row>
    <row r="65" spans="7:27" x14ac:dyDescent="0.35">
      <c r="G65">
        <f t="shared" si="11"/>
        <v>630</v>
      </c>
      <c r="J65">
        <f>J64+1</f>
        <v>401</v>
      </c>
      <c r="K65">
        <v>700</v>
      </c>
      <c r="L65">
        <f t="shared" si="14"/>
        <v>0.7</v>
      </c>
      <c r="M65">
        <f t="shared" si="15"/>
        <v>-3.0980391997148637</v>
      </c>
      <c r="Z65">
        <f t="shared" si="3"/>
        <v>2525.8383599999997</v>
      </c>
      <c r="AA65">
        <f t="shared" si="0"/>
        <v>-3.0980391997148637</v>
      </c>
    </row>
    <row r="66" spans="7:27" x14ac:dyDescent="0.35">
      <c r="G66">
        <f t="shared" si="11"/>
        <v>640</v>
      </c>
      <c r="J66">
        <f t="shared" ref="J66:J68" si="16">J65+1</f>
        <v>402</v>
      </c>
      <c r="K66">
        <v>700</v>
      </c>
      <c r="L66">
        <f t="shared" si="14"/>
        <v>0.7</v>
      </c>
      <c r="M66">
        <f t="shared" si="15"/>
        <v>-3.0980391997148637</v>
      </c>
      <c r="Z66">
        <f t="shared" si="3"/>
        <v>2532.1215400000001</v>
      </c>
      <c r="AA66">
        <f t="shared" si="0"/>
        <v>-3.0485468171577561</v>
      </c>
    </row>
    <row r="67" spans="7:27" x14ac:dyDescent="0.35">
      <c r="G67">
        <f t="shared" si="11"/>
        <v>650</v>
      </c>
      <c r="J67">
        <f t="shared" si="16"/>
        <v>403</v>
      </c>
      <c r="K67">
        <v>704</v>
      </c>
      <c r="L67">
        <f t="shared" si="14"/>
        <v>0.70399999999999996</v>
      </c>
      <c r="M67">
        <f t="shared" si="15"/>
        <v>-3.0485468171577561</v>
      </c>
      <c r="Z67">
        <f t="shared" si="3"/>
        <v>2538.40472</v>
      </c>
      <c r="AA67">
        <f t="shared" si="0"/>
        <v>-3.0485468171577561</v>
      </c>
    </row>
    <row r="68" spans="7:27" x14ac:dyDescent="0.35">
      <c r="G68">
        <f t="shared" si="11"/>
        <v>660</v>
      </c>
      <c r="J68">
        <f t="shared" si="16"/>
        <v>404</v>
      </c>
      <c r="K68">
        <v>704</v>
      </c>
      <c r="L68">
        <f t="shared" ref="L68:L99" si="17">(K68/1000)</f>
        <v>0.70399999999999996</v>
      </c>
      <c r="M68">
        <f t="shared" ref="M68:M99" si="18">20*LOG10(L68)</f>
        <v>-3.0485468171577561</v>
      </c>
      <c r="Z68">
        <f t="shared" si="3"/>
        <v>2544.6878999999999</v>
      </c>
      <c r="AA68">
        <f t="shared" si="0"/>
        <v>-3.0485468171577561</v>
      </c>
    </row>
    <row r="69" spans="7:27" x14ac:dyDescent="0.35">
      <c r="G69">
        <f t="shared" si="11"/>
        <v>670</v>
      </c>
      <c r="J69">
        <v>405</v>
      </c>
      <c r="K69">
        <v>704</v>
      </c>
      <c r="L69">
        <f t="shared" si="17"/>
        <v>0.70399999999999996</v>
      </c>
      <c r="M69">
        <f t="shared" si="18"/>
        <v>-3.0485468171577561</v>
      </c>
      <c r="Z69" s="2">
        <f t="shared" si="3"/>
        <v>2550.9710799999998</v>
      </c>
      <c r="AA69">
        <f t="shared" si="0"/>
        <v>-2.9993348462046199</v>
      </c>
    </row>
    <row r="70" spans="7:27" x14ac:dyDescent="0.35">
      <c r="G70">
        <f t="shared" si="11"/>
        <v>680</v>
      </c>
      <c r="J70">
        <f>J69+1</f>
        <v>406</v>
      </c>
      <c r="K70">
        <v>708</v>
      </c>
      <c r="L70">
        <f t="shared" si="17"/>
        <v>0.70799999999999996</v>
      </c>
      <c r="M70">
        <f t="shared" si="18"/>
        <v>-2.9993348462046199</v>
      </c>
      <c r="Z70">
        <f t="shared" ref="Z70:Z133" si="19">J71*(2*3.14159)</f>
        <v>2557.2542599999997</v>
      </c>
      <c r="AA70">
        <f t="shared" ref="AA70:AA133" si="20">M71</f>
        <v>-2.9993348462046199</v>
      </c>
    </row>
    <row r="71" spans="7:27" x14ac:dyDescent="0.35">
      <c r="G71">
        <f t="shared" si="11"/>
        <v>690</v>
      </c>
      <c r="J71">
        <f t="shared" ref="J71:J72" si="21">J70+1</f>
        <v>407</v>
      </c>
      <c r="K71">
        <v>708</v>
      </c>
      <c r="L71">
        <f t="shared" si="17"/>
        <v>0.70799999999999996</v>
      </c>
      <c r="M71">
        <f t="shared" si="18"/>
        <v>-2.9993348462046199</v>
      </c>
      <c r="Z71">
        <f t="shared" si="19"/>
        <v>2563.5374400000001</v>
      </c>
      <c r="AA71">
        <f t="shared" si="20"/>
        <v>-2.9993348462046199</v>
      </c>
    </row>
    <row r="72" spans="7:27" x14ac:dyDescent="0.35">
      <c r="G72">
        <f t="shared" si="11"/>
        <v>700</v>
      </c>
      <c r="J72">
        <f t="shared" si="21"/>
        <v>408</v>
      </c>
      <c r="K72">
        <v>708</v>
      </c>
      <c r="L72">
        <f t="shared" si="17"/>
        <v>0.70799999999999996</v>
      </c>
      <c r="M72">
        <f t="shared" si="18"/>
        <v>-2.9993348462046199</v>
      </c>
      <c r="Z72">
        <f t="shared" si="19"/>
        <v>2569.82062</v>
      </c>
      <c r="AA72">
        <f t="shared" si="20"/>
        <v>-2.9993348462046199</v>
      </c>
    </row>
    <row r="73" spans="7:27" x14ac:dyDescent="0.35">
      <c r="G73">
        <f t="shared" si="11"/>
        <v>710</v>
      </c>
      <c r="J73">
        <f>J72+1</f>
        <v>409</v>
      </c>
      <c r="K73">
        <v>708</v>
      </c>
      <c r="L73">
        <f t="shared" si="17"/>
        <v>0.70799999999999996</v>
      </c>
      <c r="M73">
        <f t="shared" si="18"/>
        <v>-2.9993348462046199</v>
      </c>
      <c r="Z73">
        <f t="shared" si="19"/>
        <v>2576.1037999999999</v>
      </c>
      <c r="AA73">
        <f t="shared" si="20"/>
        <v>-2.9993348462046199</v>
      </c>
    </row>
    <row r="74" spans="7:27" x14ac:dyDescent="0.35">
      <c r="G74">
        <f t="shared" si="11"/>
        <v>720</v>
      </c>
      <c r="J74">
        <f>G43</f>
        <v>410</v>
      </c>
      <c r="K74">
        <v>708</v>
      </c>
      <c r="L74">
        <f t="shared" si="17"/>
        <v>0.70799999999999996</v>
      </c>
      <c r="M74">
        <f t="shared" si="18"/>
        <v>-2.9993348462046199</v>
      </c>
      <c r="Z74">
        <f t="shared" si="19"/>
        <v>2582.3869799999998</v>
      </c>
      <c r="AA74">
        <f t="shared" si="20"/>
        <v>-2.9993348462046199</v>
      </c>
    </row>
    <row r="75" spans="7:27" x14ac:dyDescent="0.35">
      <c r="G75">
        <f t="shared" si="11"/>
        <v>730</v>
      </c>
      <c r="J75">
        <f>J74+1</f>
        <v>411</v>
      </c>
      <c r="K75">
        <v>708</v>
      </c>
      <c r="L75">
        <f t="shared" si="17"/>
        <v>0.70799999999999996</v>
      </c>
      <c r="M75">
        <f t="shared" si="18"/>
        <v>-2.9993348462046199</v>
      </c>
      <c r="Z75">
        <f t="shared" si="19"/>
        <v>2588.6701600000001</v>
      </c>
      <c r="AA75">
        <f t="shared" si="20"/>
        <v>-2.9993348462046199</v>
      </c>
    </row>
    <row r="76" spans="7:27" x14ac:dyDescent="0.35">
      <c r="G76">
        <f t="shared" si="11"/>
        <v>740</v>
      </c>
      <c r="J76">
        <f t="shared" ref="J76:J79" si="22">J75+1</f>
        <v>412</v>
      </c>
      <c r="K76">
        <v>708</v>
      </c>
      <c r="L76">
        <f t="shared" si="17"/>
        <v>0.70799999999999996</v>
      </c>
      <c r="M76">
        <f t="shared" si="18"/>
        <v>-2.9993348462046199</v>
      </c>
      <c r="Z76">
        <f t="shared" si="19"/>
        <v>2594.95334</v>
      </c>
      <c r="AA76">
        <f t="shared" si="20"/>
        <v>-2.9993348462046199</v>
      </c>
    </row>
    <row r="77" spans="7:27" x14ac:dyDescent="0.35">
      <c r="G77">
        <f t="shared" si="11"/>
        <v>750</v>
      </c>
      <c r="J77">
        <f t="shared" si="22"/>
        <v>413</v>
      </c>
      <c r="K77">
        <v>708</v>
      </c>
      <c r="L77">
        <f t="shared" si="17"/>
        <v>0.70799999999999996</v>
      </c>
      <c r="M77">
        <f t="shared" si="18"/>
        <v>-2.9993348462046199</v>
      </c>
      <c r="Z77">
        <f t="shared" si="19"/>
        <v>2601.2365199999999</v>
      </c>
      <c r="AA77">
        <f t="shared" si="20"/>
        <v>-2.9993348462046199</v>
      </c>
    </row>
    <row r="78" spans="7:27" x14ac:dyDescent="0.35">
      <c r="G78">
        <f t="shared" si="11"/>
        <v>760</v>
      </c>
      <c r="J78">
        <f t="shared" si="22"/>
        <v>414</v>
      </c>
      <c r="K78">
        <v>708</v>
      </c>
      <c r="L78">
        <f t="shared" si="17"/>
        <v>0.70799999999999996</v>
      </c>
      <c r="M78">
        <f t="shared" si="18"/>
        <v>-2.9993348462046199</v>
      </c>
      <c r="Z78">
        <f t="shared" si="19"/>
        <v>2607.5196999999998</v>
      </c>
      <c r="AA78">
        <f t="shared" si="20"/>
        <v>-2.9748330256184947</v>
      </c>
    </row>
    <row r="79" spans="7:27" x14ac:dyDescent="0.35">
      <c r="G79">
        <f t="shared" si="11"/>
        <v>770</v>
      </c>
      <c r="J79">
        <f t="shared" si="22"/>
        <v>415</v>
      </c>
      <c r="K79">
        <v>710</v>
      </c>
      <c r="L79">
        <f t="shared" si="17"/>
        <v>0.71</v>
      </c>
      <c r="M79">
        <f t="shared" si="18"/>
        <v>-2.9748330256184947</v>
      </c>
      <c r="Z79">
        <f t="shared" si="19"/>
        <v>2638.9355999999998</v>
      </c>
      <c r="AA79">
        <f t="shared" si="20"/>
        <v>-2.901739553842889</v>
      </c>
    </row>
    <row r="80" spans="7:27" x14ac:dyDescent="0.35">
      <c r="G80">
        <f t="shared" si="11"/>
        <v>780</v>
      </c>
      <c r="J80">
        <f t="shared" ref="J80:J111" si="23">G44</f>
        <v>420</v>
      </c>
      <c r="K80">
        <v>716</v>
      </c>
      <c r="L80">
        <f t="shared" si="17"/>
        <v>0.71599999999999997</v>
      </c>
      <c r="M80">
        <f t="shared" si="18"/>
        <v>-2.901739553842889</v>
      </c>
      <c r="Z80">
        <f t="shared" si="19"/>
        <v>2701.7673999999997</v>
      </c>
      <c r="AA80">
        <f t="shared" si="20"/>
        <v>-2.8052286760570624</v>
      </c>
    </row>
    <row r="81" spans="7:27" x14ac:dyDescent="0.35">
      <c r="G81">
        <f t="shared" si="11"/>
        <v>790</v>
      </c>
      <c r="J81">
        <f t="shared" si="23"/>
        <v>430</v>
      </c>
      <c r="K81">
        <v>724</v>
      </c>
      <c r="L81">
        <f t="shared" si="17"/>
        <v>0.72399999999999998</v>
      </c>
      <c r="M81">
        <f t="shared" si="18"/>
        <v>-2.8052286760570624</v>
      </c>
      <c r="Z81">
        <f t="shared" si="19"/>
        <v>2764.5992000000001</v>
      </c>
      <c r="AA81">
        <f t="shared" si="20"/>
        <v>-2.7573724137392563</v>
      </c>
    </row>
    <row r="82" spans="7:27" x14ac:dyDescent="0.35">
      <c r="G82">
        <f t="shared" si="11"/>
        <v>800</v>
      </c>
      <c r="J82">
        <f t="shared" si="23"/>
        <v>440</v>
      </c>
      <c r="K82">
        <v>728</v>
      </c>
      <c r="L82">
        <f t="shared" si="17"/>
        <v>0.72799999999999998</v>
      </c>
      <c r="M82">
        <f t="shared" si="18"/>
        <v>-2.7573724137392563</v>
      </c>
      <c r="Z82">
        <f t="shared" si="19"/>
        <v>2827.431</v>
      </c>
      <c r="AA82">
        <f t="shared" si="20"/>
        <v>-2.6624437132500227</v>
      </c>
    </row>
    <row r="83" spans="7:27" x14ac:dyDescent="0.35">
      <c r="G83">
        <f t="shared" si="11"/>
        <v>810</v>
      </c>
      <c r="J83">
        <f t="shared" si="23"/>
        <v>450</v>
      </c>
      <c r="K83">
        <v>736</v>
      </c>
      <c r="L83">
        <f t="shared" si="17"/>
        <v>0.73599999999999999</v>
      </c>
      <c r="M83">
        <f t="shared" si="18"/>
        <v>-2.6624437132500227</v>
      </c>
      <c r="Z83">
        <f t="shared" si="19"/>
        <v>2890.2628</v>
      </c>
      <c r="AA83">
        <f t="shared" si="20"/>
        <v>-2.6153656053804761</v>
      </c>
    </row>
    <row r="84" spans="7:27" x14ac:dyDescent="0.35">
      <c r="G84">
        <f t="shared" si="11"/>
        <v>820</v>
      </c>
      <c r="J84">
        <f t="shared" si="23"/>
        <v>460</v>
      </c>
      <c r="K84">
        <v>740</v>
      </c>
      <c r="L84">
        <f t="shared" si="17"/>
        <v>0.74</v>
      </c>
      <c r="M84">
        <f t="shared" si="18"/>
        <v>-2.6153656053804761</v>
      </c>
      <c r="Z84">
        <f t="shared" si="19"/>
        <v>2953.0945999999999</v>
      </c>
      <c r="AA84">
        <f t="shared" si="20"/>
        <v>-2.5219680427107729</v>
      </c>
    </row>
    <row r="85" spans="7:27" x14ac:dyDescent="0.35">
      <c r="G85">
        <f t="shared" si="11"/>
        <v>830</v>
      </c>
      <c r="J85">
        <f t="shared" si="23"/>
        <v>470</v>
      </c>
      <c r="K85">
        <v>748</v>
      </c>
      <c r="L85">
        <f t="shared" si="17"/>
        <v>0.748</v>
      </c>
      <c r="M85">
        <f t="shared" si="18"/>
        <v>-2.5219680427107729</v>
      </c>
      <c r="Z85">
        <f t="shared" si="19"/>
        <v>3015.9263999999998</v>
      </c>
      <c r="AA85">
        <f t="shared" si="20"/>
        <v>-2.429564089975869</v>
      </c>
    </row>
    <row r="86" spans="7:27" x14ac:dyDescent="0.35">
      <c r="G86">
        <f t="shared" si="11"/>
        <v>840</v>
      </c>
      <c r="J86">
        <f t="shared" si="23"/>
        <v>480</v>
      </c>
      <c r="K86">
        <v>756</v>
      </c>
      <c r="L86">
        <f t="shared" si="17"/>
        <v>0.75600000000000001</v>
      </c>
      <c r="M86">
        <f t="shared" si="18"/>
        <v>-2.429564089975869</v>
      </c>
      <c r="Z86">
        <f t="shared" si="19"/>
        <v>3078.7581999999998</v>
      </c>
      <c r="AA86">
        <f t="shared" si="20"/>
        <v>-2.3837281543841731</v>
      </c>
    </row>
    <row r="87" spans="7:27" x14ac:dyDescent="0.35">
      <c r="G87">
        <f t="shared" si="11"/>
        <v>850</v>
      </c>
      <c r="J87">
        <f t="shared" si="23"/>
        <v>490</v>
      </c>
      <c r="K87">
        <v>760</v>
      </c>
      <c r="L87">
        <f t="shared" si="17"/>
        <v>0.76</v>
      </c>
      <c r="M87">
        <f t="shared" si="18"/>
        <v>-2.3837281543841731</v>
      </c>
      <c r="Z87">
        <f t="shared" si="19"/>
        <v>3141.5899999999997</v>
      </c>
      <c r="AA87">
        <f t="shared" si="20"/>
        <v>-2.2927755993697598</v>
      </c>
    </row>
    <row r="88" spans="7:27" x14ac:dyDescent="0.35">
      <c r="G88">
        <f t="shared" si="11"/>
        <v>860</v>
      </c>
      <c r="J88">
        <f t="shared" si="23"/>
        <v>500</v>
      </c>
      <c r="K88">
        <v>768</v>
      </c>
      <c r="L88">
        <f t="shared" si="17"/>
        <v>0.76800000000000002</v>
      </c>
      <c r="M88">
        <f t="shared" si="18"/>
        <v>-2.2927755993697598</v>
      </c>
      <c r="Z88">
        <f t="shared" si="19"/>
        <v>3204.4218000000001</v>
      </c>
      <c r="AA88">
        <f t="shared" si="20"/>
        <v>-2.2476539932852768</v>
      </c>
    </row>
    <row r="89" spans="7:27" x14ac:dyDescent="0.35">
      <c r="G89">
        <f t="shared" si="11"/>
        <v>870</v>
      </c>
      <c r="J89">
        <f t="shared" si="23"/>
        <v>510</v>
      </c>
      <c r="K89">
        <v>772</v>
      </c>
      <c r="L89">
        <f t="shared" si="17"/>
        <v>0.77200000000000002</v>
      </c>
      <c r="M89">
        <f t="shared" si="18"/>
        <v>-2.2476539932852768</v>
      </c>
      <c r="Z89">
        <f t="shared" si="19"/>
        <v>3267.2536</v>
      </c>
      <c r="AA89">
        <f t="shared" si="20"/>
        <v>-2.1581079461903916</v>
      </c>
    </row>
    <row r="90" spans="7:27" x14ac:dyDescent="0.35">
      <c r="G90">
        <f t="shared" si="11"/>
        <v>880</v>
      </c>
      <c r="J90">
        <f t="shared" si="23"/>
        <v>520</v>
      </c>
      <c r="K90">
        <v>780</v>
      </c>
      <c r="L90">
        <f t="shared" si="17"/>
        <v>0.78</v>
      </c>
      <c r="M90">
        <f t="shared" si="18"/>
        <v>-2.1581079461903916</v>
      </c>
      <c r="Z90">
        <f t="shared" si="19"/>
        <v>3330.0853999999999</v>
      </c>
      <c r="AA90">
        <f t="shared" si="20"/>
        <v>-2.1136787463112308</v>
      </c>
    </row>
    <row r="91" spans="7:27" x14ac:dyDescent="0.35">
      <c r="G91">
        <f t="shared" si="11"/>
        <v>890</v>
      </c>
      <c r="J91">
        <f t="shared" si="23"/>
        <v>530</v>
      </c>
      <c r="K91">
        <v>784</v>
      </c>
      <c r="L91">
        <f t="shared" si="17"/>
        <v>0.78400000000000003</v>
      </c>
      <c r="M91">
        <f t="shared" si="18"/>
        <v>-2.1136787463112308</v>
      </c>
      <c r="Z91">
        <f t="shared" si="19"/>
        <v>3392.9171999999999</v>
      </c>
      <c r="AA91">
        <f t="shared" si="20"/>
        <v>-2.0694756502088931</v>
      </c>
    </row>
    <row r="92" spans="7:27" x14ac:dyDescent="0.35">
      <c r="G92">
        <f t="shared" si="11"/>
        <v>900</v>
      </c>
      <c r="J92">
        <f t="shared" si="23"/>
        <v>540</v>
      </c>
      <c r="K92">
        <v>788</v>
      </c>
      <c r="L92">
        <f t="shared" si="17"/>
        <v>0.78800000000000003</v>
      </c>
      <c r="M92">
        <f t="shared" si="18"/>
        <v>-2.0694756502088931</v>
      </c>
      <c r="Z92">
        <f t="shared" si="19"/>
        <v>3455.7489999999998</v>
      </c>
      <c r="AA92">
        <f t="shared" si="20"/>
        <v>-2.0254963682101295</v>
      </c>
    </row>
    <row r="93" spans="7:27" x14ac:dyDescent="0.35">
      <c r="G93">
        <f t="shared" si="11"/>
        <v>910</v>
      </c>
      <c r="J93">
        <f t="shared" si="23"/>
        <v>550</v>
      </c>
      <c r="K93">
        <v>792</v>
      </c>
      <c r="L93">
        <f t="shared" si="17"/>
        <v>0.79200000000000004</v>
      </c>
      <c r="M93">
        <f t="shared" si="18"/>
        <v>-2.0254963682101295</v>
      </c>
      <c r="Z93">
        <f t="shared" si="19"/>
        <v>3518.5807999999997</v>
      </c>
      <c r="AA93">
        <f t="shared" si="20"/>
        <v>-1.9817386452466188</v>
      </c>
    </row>
    <row r="94" spans="7:27" x14ac:dyDescent="0.35">
      <c r="G94">
        <f t="shared" si="11"/>
        <v>920</v>
      </c>
      <c r="J94">
        <f t="shared" si="23"/>
        <v>560</v>
      </c>
      <c r="K94">
        <v>796</v>
      </c>
      <c r="L94">
        <f t="shared" si="17"/>
        <v>0.79600000000000004</v>
      </c>
      <c r="M94">
        <f t="shared" si="18"/>
        <v>-1.9817386452466188</v>
      </c>
      <c r="Z94">
        <f t="shared" si="19"/>
        <v>3581.4125999999997</v>
      </c>
      <c r="AA94">
        <f t="shared" si="20"/>
        <v>-1.8302996224270043</v>
      </c>
    </row>
    <row r="95" spans="7:27" x14ac:dyDescent="0.35">
      <c r="G95">
        <f t="shared" si="11"/>
        <v>930</v>
      </c>
      <c r="J95">
        <f t="shared" si="23"/>
        <v>570</v>
      </c>
      <c r="K95">
        <v>810</v>
      </c>
      <c r="L95">
        <f t="shared" si="17"/>
        <v>0.81</v>
      </c>
      <c r="M95">
        <f t="shared" si="18"/>
        <v>-1.8302996224270043</v>
      </c>
      <c r="Z95">
        <f t="shared" si="19"/>
        <v>3644.2444</v>
      </c>
      <c r="AA95">
        <f t="shared" si="20"/>
        <v>-1.7768478252004682</v>
      </c>
    </row>
    <row r="96" spans="7:27" x14ac:dyDescent="0.35">
      <c r="G96">
        <f t="shared" ref="G96:G159" si="24">G95+10</f>
        <v>940</v>
      </c>
      <c r="J96">
        <f t="shared" si="23"/>
        <v>580</v>
      </c>
      <c r="K96">
        <v>815</v>
      </c>
      <c r="L96">
        <f t="shared" si="17"/>
        <v>0.81499999999999995</v>
      </c>
      <c r="M96">
        <f t="shared" si="18"/>
        <v>-1.7768478252004682</v>
      </c>
      <c r="Z96">
        <f t="shared" si="19"/>
        <v>3707.0762</v>
      </c>
      <c r="AA96">
        <f t="shared" si="20"/>
        <v>-1.7237229523256667</v>
      </c>
    </row>
    <row r="97" spans="7:27" x14ac:dyDescent="0.35">
      <c r="G97">
        <f t="shared" si="24"/>
        <v>950</v>
      </c>
      <c r="J97">
        <f t="shared" si="23"/>
        <v>590</v>
      </c>
      <c r="K97">
        <v>820</v>
      </c>
      <c r="L97">
        <f t="shared" si="17"/>
        <v>0.82</v>
      </c>
      <c r="M97">
        <f t="shared" si="18"/>
        <v>-1.7237229523256667</v>
      </c>
      <c r="Z97">
        <f t="shared" si="19"/>
        <v>3769.9079999999999</v>
      </c>
      <c r="AA97">
        <f t="shared" si="20"/>
        <v>-1.7237229523256667</v>
      </c>
    </row>
    <row r="98" spans="7:27" x14ac:dyDescent="0.35">
      <c r="G98">
        <f t="shared" si="24"/>
        <v>960</v>
      </c>
      <c r="J98">
        <f t="shared" si="23"/>
        <v>600</v>
      </c>
      <c r="K98">
        <v>820</v>
      </c>
      <c r="L98">
        <f t="shared" si="17"/>
        <v>0.82</v>
      </c>
      <c r="M98">
        <f t="shared" si="18"/>
        <v>-1.7237229523256667</v>
      </c>
      <c r="Z98">
        <f t="shared" si="19"/>
        <v>3832.7397999999998</v>
      </c>
      <c r="AA98">
        <f t="shared" si="20"/>
        <v>-1.6709210290014986</v>
      </c>
    </row>
    <row r="99" spans="7:27" x14ac:dyDescent="0.35">
      <c r="G99">
        <f t="shared" si="24"/>
        <v>970</v>
      </c>
      <c r="J99">
        <f t="shared" si="23"/>
        <v>610</v>
      </c>
      <c r="K99">
        <v>825</v>
      </c>
      <c r="L99">
        <f t="shared" si="17"/>
        <v>0.82499999999999996</v>
      </c>
      <c r="M99">
        <f t="shared" si="18"/>
        <v>-1.6709210290014986</v>
      </c>
      <c r="Z99">
        <f t="shared" si="19"/>
        <v>3895.5715999999998</v>
      </c>
      <c r="AA99">
        <f t="shared" si="20"/>
        <v>-1.5662704903279587</v>
      </c>
    </row>
    <row r="100" spans="7:27" x14ac:dyDescent="0.35">
      <c r="G100">
        <f t="shared" si="24"/>
        <v>980</v>
      </c>
      <c r="J100">
        <f t="shared" si="23"/>
        <v>620</v>
      </c>
      <c r="K100">
        <v>835</v>
      </c>
      <c r="L100">
        <f t="shared" ref="L100:L102" si="25">(K100/1000)</f>
        <v>0.83499999999999996</v>
      </c>
      <c r="M100">
        <f t="shared" ref="M100:M102" si="26">20*LOG10(L100)</f>
        <v>-1.5662704903279587</v>
      </c>
      <c r="Z100">
        <f t="shared" si="19"/>
        <v>3958.4033999999997</v>
      </c>
      <c r="AA100">
        <f t="shared" si="20"/>
        <v>-1.5144142787623671</v>
      </c>
    </row>
    <row r="101" spans="7:27" x14ac:dyDescent="0.35">
      <c r="G101">
        <f t="shared" si="24"/>
        <v>990</v>
      </c>
      <c r="J101">
        <f t="shared" si="23"/>
        <v>630</v>
      </c>
      <c r="K101">
        <v>840</v>
      </c>
      <c r="L101">
        <f t="shared" si="25"/>
        <v>0.84</v>
      </c>
      <c r="M101">
        <f t="shared" si="26"/>
        <v>-1.5144142787623671</v>
      </c>
      <c r="Z101">
        <f t="shared" si="19"/>
        <v>4021.2352000000001</v>
      </c>
      <c r="AA101">
        <f t="shared" si="20"/>
        <v>-1.5144142787623671</v>
      </c>
    </row>
    <row r="102" spans="7:27" x14ac:dyDescent="0.35">
      <c r="G102">
        <f t="shared" si="24"/>
        <v>1000</v>
      </c>
      <c r="J102">
        <f t="shared" si="23"/>
        <v>640</v>
      </c>
      <c r="K102">
        <v>840</v>
      </c>
      <c r="L102">
        <f t="shared" si="25"/>
        <v>0.84</v>
      </c>
      <c r="M102">
        <f t="shared" si="26"/>
        <v>-1.5144142787623671</v>
      </c>
      <c r="Z102">
        <f t="shared" si="19"/>
        <v>4084.067</v>
      </c>
      <c r="AA102">
        <f t="shared" si="20"/>
        <v>-1.5144142787623671</v>
      </c>
    </row>
    <row r="103" spans="7:27" x14ac:dyDescent="0.35">
      <c r="G103">
        <f t="shared" si="24"/>
        <v>1010</v>
      </c>
      <c r="J103">
        <f t="shared" si="23"/>
        <v>650</v>
      </c>
      <c r="K103">
        <v>840</v>
      </c>
      <c r="L103">
        <f t="shared" ref="L103:L166" si="27">(K103/1000)</f>
        <v>0.84</v>
      </c>
      <c r="M103">
        <f t="shared" ref="M103:M166" si="28">20*LOG10(L103)</f>
        <v>-1.5144142787623671</v>
      </c>
      <c r="Z103">
        <f t="shared" si="19"/>
        <v>4146.8987999999999</v>
      </c>
      <c r="AA103">
        <f t="shared" si="20"/>
        <v>-1.5144142787623671</v>
      </c>
    </row>
    <row r="104" spans="7:27" x14ac:dyDescent="0.35">
      <c r="G104">
        <f t="shared" si="24"/>
        <v>1020</v>
      </c>
      <c r="J104">
        <f t="shared" si="23"/>
        <v>660</v>
      </c>
      <c r="K104">
        <v>840</v>
      </c>
      <c r="L104">
        <f t="shared" si="27"/>
        <v>0.84</v>
      </c>
      <c r="M104">
        <f t="shared" si="28"/>
        <v>-1.5144142787623671</v>
      </c>
      <c r="Z104">
        <f t="shared" si="19"/>
        <v>4209.7305999999999</v>
      </c>
      <c r="AA104">
        <f t="shared" si="20"/>
        <v>-1.4628658210061536</v>
      </c>
    </row>
    <row r="105" spans="7:27" x14ac:dyDescent="0.35">
      <c r="G105">
        <f t="shared" si="24"/>
        <v>1030</v>
      </c>
      <c r="J105">
        <f t="shared" si="23"/>
        <v>670</v>
      </c>
      <c r="K105">
        <v>845</v>
      </c>
      <c r="L105">
        <f t="shared" si="27"/>
        <v>0.84499999999999997</v>
      </c>
      <c r="M105">
        <f t="shared" si="28"/>
        <v>-1.4628658210061536</v>
      </c>
      <c r="Z105">
        <f t="shared" si="19"/>
        <v>4272.5623999999998</v>
      </c>
      <c r="AA105">
        <f t="shared" si="20"/>
        <v>-1.4116214857141456</v>
      </c>
    </row>
    <row r="106" spans="7:27" x14ac:dyDescent="0.35">
      <c r="G106">
        <f t="shared" si="24"/>
        <v>1040</v>
      </c>
      <c r="J106">
        <f t="shared" si="23"/>
        <v>680</v>
      </c>
      <c r="K106">
        <v>850</v>
      </c>
      <c r="L106">
        <f t="shared" si="27"/>
        <v>0.85</v>
      </c>
      <c r="M106">
        <f t="shared" si="28"/>
        <v>-1.4116214857141456</v>
      </c>
      <c r="Z106">
        <f t="shared" si="19"/>
        <v>4335.3941999999997</v>
      </c>
      <c r="AA106">
        <f t="shared" si="20"/>
        <v>-1.4116214857141456</v>
      </c>
    </row>
    <row r="107" spans="7:27" x14ac:dyDescent="0.35">
      <c r="G107">
        <f t="shared" si="24"/>
        <v>1050</v>
      </c>
      <c r="J107">
        <f t="shared" si="23"/>
        <v>690</v>
      </c>
      <c r="K107">
        <v>850</v>
      </c>
      <c r="L107">
        <f t="shared" si="27"/>
        <v>0.85</v>
      </c>
      <c r="M107">
        <f t="shared" si="28"/>
        <v>-1.4116214857141456</v>
      </c>
      <c r="Z107">
        <f t="shared" si="19"/>
        <v>4398.2259999999997</v>
      </c>
      <c r="AA107">
        <f t="shared" si="20"/>
        <v>-1.3606777054365473</v>
      </c>
    </row>
    <row r="108" spans="7:27" x14ac:dyDescent="0.35">
      <c r="G108">
        <f t="shared" si="24"/>
        <v>1060</v>
      </c>
      <c r="J108">
        <f t="shared" si="23"/>
        <v>700</v>
      </c>
      <c r="K108">
        <v>855</v>
      </c>
      <c r="L108">
        <f t="shared" si="27"/>
        <v>0.85499999999999998</v>
      </c>
      <c r="M108">
        <f t="shared" si="28"/>
        <v>-1.3606777054365473</v>
      </c>
      <c r="Z108">
        <f t="shared" si="19"/>
        <v>4461.0577999999996</v>
      </c>
      <c r="AA108">
        <f t="shared" si="20"/>
        <v>-1.3100309751286456</v>
      </c>
    </row>
    <row r="109" spans="7:27" x14ac:dyDescent="0.35">
      <c r="G109">
        <f t="shared" si="24"/>
        <v>1070</v>
      </c>
      <c r="J109">
        <f t="shared" si="23"/>
        <v>710</v>
      </c>
      <c r="K109">
        <v>860</v>
      </c>
      <c r="L109">
        <f t="shared" si="27"/>
        <v>0.86</v>
      </c>
      <c r="M109">
        <f t="shared" si="28"/>
        <v>-1.3100309751286456</v>
      </c>
      <c r="Z109">
        <f t="shared" si="19"/>
        <v>4523.8895999999995</v>
      </c>
      <c r="AA109">
        <f t="shared" si="20"/>
        <v>-1.2596778507037156</v>
      </c>
    </row>
    <row r="110" spans="7:27" x14ac:dyDescent="0.35">
      <c r="G110">
        <f t="shared" si="24"/>
        <v>1080</v>
      </c>
      <c r="J110">
        <f t="shared" si="23"/>
        <v>720</v>
      </c>
      <c r="K110">
        <v>865</v>
      </c>
      <c r="L110">
        <f t="shared" si="27"/>
        <v>0.86499999999999999</v>
      </c>
      <c r="M110">
        <f t="shared" si="28"/>
        <v>-1.2596778507037156</v>
      </c>
      <c r="Z110">
        <f t="shared" si="19"/>
        <v>4586.7213999999994</v>
      </c>
      <c r="AA110">
        <f t="shared" si="20"/>
        <v>-1.2596778507037156</v>
      </c>
    </row>
    <row r="111" spans="7:27" x14ac:dyDescent="0.35">
      <c r="G111">
        <f t="shared" si="24"/>
        <v>1090</v>
      </c>
      <c r="J111">
        <f t="shared" si="23"/>
        <v>730</v>
      </c>
      <c r="K111">
        <v>865</v>
      </c>
      <c r="L111">
        <f t="shared" si="27"/>
        <v>0.86499999999999999</v>
      </c>
      <c r="M111">
        <f t="shared" si="28"/>
        <v>-1.2596778507037156</v>
      </c>
      <c r="Z111">
        <f t="shared" si="19"/>
        <v>4649.5531999999994</v>
      </c>
      <c r="AA111">
        <f t="shared" si="20"/>
        <v>-1.2096149476276294</v>
      </c>
    </row>
    <row r="112" spans="7:27" x14ac:dyDescent="0.35">
      <c r="G112">
        <f t="shared" si="24"/>
        <v>1100</v>
      </c>
      <c r="J112">
        <f t="shared" ref="J112:J138" si="29">G76</f>
        <v>740</v>
      </c>
      <c r="K112">
        <v>870</v>
      </c>
      <c r="L112">
        <f t="shared" si="27"/>
        <v>0.87</v>
      </c>
      <c r="M112">
        <f t="shared" si="28"/>
        <v>-1.2096149476276294</v>
      </c>
      <c r="Z112">
        <f t="shared" si="19"/>
        <v>4712.3850000000002</v>
      </c>
      <c r="AA112">
        <f t="shared" si="20"/>
        <v>-1.2096149476276294</v>
      </c>
    </row>
    <row r="113" spans="7:27" x14ac:dyDescent="0.35">
      <c r="G113">
        <f t="shared" si="24"/>
        <v>1110</v>
      </c>
      <c r="J113">
        <f t="shared" si="29"/>
        <v>750</v>
      </c>
      <c r="K113">
        <v>870</v>
      </c>
      <c r="L113">
        <f t="shared" si="27"/>
        <v>0.87</v>
      </c>
      <c r="M113">
        <f t="shared" si="28"/>
        <v>-1.2096149476276294</v>
      </c>
      <c r="Z113">
        <f t="shared" si="19"/>
        <v>4775.2168000000001</v>
      </c>
      <c r="AA113">
        <f t="shared" si="20"/>
        <v>-1.159838939553735</v>
      </c>
    </row>
    <row r="114" spans="7:27" x14ac:dyDescent="0.35">
      <c r="G114">
        <f t="shared" si="24"/>
        <v>1120</v>
      </c>
      <c r="J114">
        <f t="shared" si="29"/>
        <v>760</v>
      </c>
      <c r="K114">
        <v>875</v>
      </c>
      <c r="L114">
        <f t="shared" si="27"/>
        <v>0.875</v>
      </c>
      <c r="M114">
        <f t="shared" si="28"/>
        <v>-1.159838939553735</v>
      </c>
      <c r="Z114">
        <f t="shared" si="19"/>
        <v>4838.0486000000001</v>
      </c>
      <c r="AA114">
        <f t="shared" si="20"/>
        <v>-1.1103465569966273</v>
      </c>
    </row>
    <row r="115" spans="7:27" x14ac:dyDescent="0.35">
      <c r="G115">
        <f t="shared" si="24"/>
        <v>1130</v>
      </c>
      <c r="J115">
        <f t="shared" si="29"/>
        <v>770</v>
      </c>
      <c r="K115">
        <v>880</v>
      </c>
      <c r="L115">
        <f t="shared" si="27"/>
        <v>0.88</v>
      </c>
      <c r="M115">
        <f t="shared" si="28"/>
        <v>-1.1103465569966273</v>
      </c>
      <c r="Z115">
        <f t="shared" si="19"/>
        <v>4900.8804</v>
      </c>
      <c r="AA115">
        <f t="shared" si="20"/>
        <v>-1.1103465569966273</v>
      </c>
    </row>
    <row r="116" spans="7:27" x14ac:dyDescent="0.35">
      <c r="G116">
        <f t="shared" si="24"/>
        <v>1140</v>
      </c>
      <c r="J116">
        <f t="shared" si="29"/>
        <v>780</v>
      </c>
      <c r="K116">
        <v>880</v>
      </c>
      <c r="L116">
        <f t="shared" si="27"/>
        <v>0.88</v>
      </c>
      <c r="M116">
        <f t="shared" si="28"/>
        <v>-1.1103465569966273</v>
      </c>
      <c r="Z116">
        <f t="shared" si="19"/>
        <v>4963.7121999999999</v>
      </c>
      <c r="AA116">
        <f t="shared" si="20"/>
        <v>-1.1103465569966273</v>
      </c>
    </row>
    <row r="117" spans="7:27" x14ac:dyDescent="0.35">
      <c r="G117">
        <f t="shared" si="24"/>
        <v>1150</v>
      </c>
      <c r="J117">
        <f t="shared" si="29"/>
        <v>790</v>
      </c>
      <c r="K117">
        <v>880</v>
      </c>
      <c r="L117">
        <f t="shared" si="27"/>
        <v>0.88</v>
      </c>
      <c r="M117">
        <f t="shared" si="28"/>
        <v>-1.1103465569966273</v>
      </c>
      <c r="Z117">
        <f t="shared" si="19"/>
        <v>5026.5439999999999</v>
      </c>
      <c r="AA117">
        <f t="shared" si="20"/>
        <v>-1.1103465569966273</v>
      </c>
    </row>
    <row r="118" spans="7:27" x14ac:dyDescent="0.35">
      <c r="G118">
        <f t="shared" si="24"/>
        <v>1160</v>
      </c>
      <c r="J118">
        <f t="shared" si="29"/>
        <v>800</v>
      </c>
      <c r="K118">
        <v>880</v>
      </c>
      <c r="L118">
        <f t="shared" si="27"/>
        <v>0.88</v>
      </c>
      <c r="M118">
        <f t="shared" si="28"/>
        <v>-1.1103465569966273</v>
      </c>
      <c r="Z118">
        <f t="shared" si="19"/>
        <v>5089.3757999999998</v>
      </c>
      <c r="AA118">
        <f t="shared" si="20"/>
        <v>-1.1103465569966273</v>
      </c>
    </row>
    <row r="119" spans="7:27" x14ac:dyDescent="0.35">
      <c r="G119">
        <f t="shared" si="24"/>
        <v>1170</v>
      </c>
      <c r="J119">
        <f t="shared" si="29"/>
        <v>810</v>
      </c>
      <c r="K119">
        <v>880</v>
      </c>
      <c r="L119">
        <f t="shared" si="27"/>
        <v>0.88</v>
      </c>
      <c r="M119">
        <f t="shared" si="28"/>
        <v>-1.1103465569966273</v>
      </c>
      <c r="Z119">
        <f t="shared" si="19"/>
        <v>5152.2075999999997</v>
      </c>
      <c r="AA119">
        <f t="shared" si="20"/>
        <v>-1.1103465569966273</v>
      </c>
    </row>
    <row r="120" spans="7:27" x14ac:dyDescent="0.35">
      <c r="G120">
        <f t="shared" si="24"/>
        <v>1180</v>
      </c>
      <c r="J120">
        <f t="shared" si="29"/>
        <v>820</v>
      </c>
      <c r="K120">
        <v>880</v>
      </c>
      <c r="L120">
        <f t="shared" si="27"/>
        <v>0.88</v>
      </c>
      <c r="M120">
        <f t="shared" si="28"/>
        <v>-1.1103465569966273</v>
      </c>
      <c r="Z120">
        <f t="shared" si="19"/>
        <v>5215.0393999999997</v>
      </c>
      <c r="AA120">
        <f t="shared" si="20"/>
        <v>-1.0611345860434911</v>
      </c>
    </row>
    <row r="121" spans="7:27" x14ac:dyDescent="0.35">
      <c r="G121">
        <f t="shared" si="24"/>
        <v>1190</v>
      </c>
      <c r="J121">
        <f t="shared" si="29"/>
        <v>830</v>
      </c>
      <c r="K121">
        <v>885</v>
      </c>
      <c r="L121">
        <f t="shared" si="27"/>
        <v>0.88500000000000001</v>
      </c>
      <c r="M121">
        <f t="shared" si="28"/>
        <v>-1.0611345860434911</v>
      </c>
      <c r="Z121">
        <f t="shared" si="19"/>
        <v>5277.8711999999996</v>
      </c>
      <c r="AA121">
        <f t="shared" si="20"/>
        <v>-1.0121998671017443</v>
      </c>
    </row>
    <row r="122" spans="7:27" x14ac:dyDescent="0.35">
      <c r="G122">
        <f t="shared" si="24"/>
        <v>1200</v>
      </c>
      <c r="J122">
        <f t="shared" si="29"/>
        <v>840</v>
      </c>
      <c r="K122">
        <v>890</v>
      </c>
      <c r="L122">
        <f t="shared" si="27"/>
        <v>0.89</v>
      </c>
      <c r="M122">
        <f t="shared" si="28"/>
        <v>-1.0121998671017443</v>
      </c>
      <c r="Z122">
        <f t="shared" si="19"/>
        <v>5340.7029999999995</v>
      </c>
      <c r="AA122">
        <f t="shared" si="20"/>
        <v>-1.0121998671017443</v>
      </c>
    </row>
    <row r="123" spans="7:27" x14ac:dyDescent="0.35">
      <c r="G123">
        <f t="shared" si="24"/>
        <v>1210</v>
      </c>
      <c r="J123">
        <f t="shared" si="29"/>
        <v>850</v>
      </c>
      <c r="K123">
        <v>890</v>
      </c>
      <c r="L123">
        <f t="shared" si="27"/>
        <v>0.89</v>
      </c>
      <c r="M123">
        <f t="shared" si="28"/>
        <v>-1.0121998671017443</v>
      </c>
      <c r="Z123">
        <f t="shared" si="19"/>
        <v>5403.5347999999994</v>
      </c>
      <c r="AA123">
        <f t="shared" si="20"/>
        <v>-0.96353929368176039</v>
      </c>
    </row>
    <row r="124" spans="7:27" x14ac:dyDescent="0.35">
      <c r="G124">
        <f t="shared" si="24"/>
        <v>1220</v>
      </c>
      <c r="J124">
        <f t="shared" si="29"/>
        <v>860</v>
      </c>
      <c r="K124">
        <v>895</v>
      </c>
      <c r="L124">
        <f t="shared" si="27"/>
        <v>0.89500000000000002</v>
      </c>
      <c r="M124">
        <f t="shared" si="28"/>
        <v>-0.96353929368176039</v>
      </c>
      <c r="Z124">
        <f t="shared" si="19"/>
        <v>5466.3665999999994</v>
      </c>
      <c r="AA124">
        <f t="shared" si="20"/>
        <v>-0.91514981121350236</v>
      </c>
    </row>
    <row r="125" spans="7:27" x14ac:dyDescent="0.35">
      <c r="G125">
        <f t="shared" si="24"/>
        <v>1230</v>
      </c>
      <c r="J125">
        <f t="shared" si="29"/>
        <v>870</v>
      </c>
      <c r="K125">
        <v>900</v>
      </c>
      <c r="L125">
        <f t="shared" si="27"/>
        <v>0.9</v>
      </c>
      <c r="M125">
        <f t="shared" si="28"/>
        <v>-0.91514981121350236</v>
      </c>
      <c r="Z125">
        <f t="shared" si="19"/>
        <v>5529.1984000000002</v>
      </c>
      <c r="AA125">
        <f t="shared" si="20"/>
        <v>-0.91514981121350236</v>
      </c>
    </row>
    <row r="126" spans="7:27" x14ac:dyDescent="0.35">
      <c r="G126">
        <f t="shared" si="24"/>
        <v>1240</v>
      </c>
      <c r="J126">
        <f t="shared" si="29"/>
        <v>880</v>
      </c>
      <c r="K126">
        <v>900</v>
      </c>
      <c r="L126">
        <f t="shared" si="27"/>
        <v>0.9</v>
      </c>
      <c r="M126">
        <f t="shared" si="28"/>
        <v>-0.91514981121350236</v>
      </c>
      <c r="Z126">
        <f t="shared" si="19"/>
        <v>5592.0302000000001</v>
      </c>
      <c r="AA126">
        <f t="shared" si="20"/>
        <v>-0.91514981121350236</v>
      </c>
    </row>
    <row r="127" spans="7:27" x14ac:dyDescent="0.35">
      <c r="G127">
        <f t="shared" si="24"/>
        <v>1250</v>
      </c>
      <c r="J127">
        <f t="shared" si="29"/>
        <v>890</v>
      </c>
      <c r="K127">
        <v>900</v>
      </c>
      <c r="L127">
        <f t="shared" si="27"/>
        <v>0.9</v>
      </c>
      <c r="M127">
        <f t="shared" si="28"/>
        <v>-0.91514981121350236</v>
      </c>
      <c r="Z127">
        <f t="shared" si="19"/>
        <v>5654.8620000000001</v>
      </c>
      <c r="AA127">
        <f t="shared" si="20"/>
        <v>-0.91514981121350236</v>
      </c>
    </row>
    <row r="128" spans="7:27" x14ac:dyDescent="0.35">
      <c r="G128">
        <f t="shared" si="24"/>
        <v>1260</v>
      </c>
      <c r="J128">
        <f t="shared" si="29"/>
        <v>900</v>
      </c>
      <c r="K128">
        <v>900</v>
      </c>
      <c r="L128">
        <f t="shared" si="27"/>
        <v>0.9</v>
      </c>
      <c r="M128">
        <f t="shared" si="28"/>
        <v>-0.91514981121350236</v>
      </c>
      <c r="Z128">
        <f t="shared" si="19"/>
        <v>5717.6938</v>
      </c>
      <c r="AA128">
        <f t="shared" si="20"/>
        <v>-0.91514981121350236</v>
      </c>
    </row>
    <row r="129" spans="7:27" x14ac:dyDescent="0.35">
      <c r="G129">
        <f t="shared" si="24"/>
        <v>1270</v>
      </c>
      <c r="J129">
        <f t="shared" si="29"/>
        <v>910</v>
      </c>
      <c r="K129">
        <v>900</v>
      </c>
      <c r="L129">
        <f t="shared" si="27"/>
        <v>0.9</v>
      </c>
      <c r="M129">
        <f t="shared" si="28"/>
        <v>-0.91514981121350236</v>
      </c>
      <c r="Z129">
        <f t="shared" si="19"/>
        <v>5780.5255999999999</v>
      </c>
      <c r="AA129">
        <f t="shared" si="20"/>
        <v>-0.91514981121350236</v>
      </c>
    </row>
    <row r="130" spans="7:27" x14ac:dyDescent="0.35">
      <c r="G130">
        <f t="shared" si="24"/>
        <v>1280</v>
      </c>
      <c r="J130">
        <f t="shared" si="29"/>
        <v>920</v>
      </c>
      <c r="K130">
        <v>900</v>
      </c>
      <c r="L130">
        <f t="shared" si="27"/>
        <v>0.9</v>
      </c>
      <c r="M130">
        <f t="shared" si="28"/>
        <v>-0.91514981121350236</v>
      </c>
      <c r="Z130">
        <f t="shared" si="19"/>
        <v>5843.3573999999999</v>
      </c>
      <c r="AA130">
        <f t="shared" si="20"/>
        <v>-0.86702841589593349</v>
      </c>
    </row>
    <row r="131" spans="7:27" x14ac:dyDescent="0.35">
      <c r="G131">
        <f t="shared" si="24"/>
        <v>1290</v>
      </c>
      <c r="J131">
        <f t="shared" si="29"/>
        <v>930</v>
      </c>
      <c r="K131">
        <v>905</v>
      </c>
      <c r="L131">
        <f t="shared" si="27"/>
        <v>0.90500000000000003</v>
      </c>
      <c r="M131">
        <f t="shared" si="28"/>
        <v>-0.86702841589593349</v>
      </c>
      <c r="Z131">
        <f t="shared" si="19"/>
        <v>5906.1891999999998</v>
      </c>
      <c r="AA131">
        <f t="shared" si="20"/>
        <v>-0.81917215357812767</v>
      </c>
    </row>
    <row r="132" spans="7:27" x14ac:dyDescent="0.35">
      <c r="G132">
        <f t="shared" si="24"/>
        <v>1300</v>
      </c>
      <c r="J132">
        <f t="shared" si="29"/>
        <v>940</v>
      </c>
      <c r="K132">
        <v>910</v>
      </c>
      <c r="L132">
        <f t="shared" si="27"/>
        <v>0.91</v>
      </c>
      <c r="M132">
        <f t="shared" si="28"/>
        <v>-0.81917215357812767</v>
      </c>
      <c r="Z132">
        <f t="shared" si="19"/>
        <v>5969.0209999999997</v>
      </c>
      <c r="AA132">
        <f t="shared" si="20"/>
        <v>-0.7715781186710341</v>
      </c>
    </row>
    <row r="133" spans="7:27" x14ac:dyDescent="0.35">
      <c r="G133">
        <f t="shared" si="24"/>
        <v>1310</v>
      </c>
      <c r="J133">
        <f t="shared" si="29"/>
        <v>950</v>
      </c>
      <c r="K133">
        <v>915</v>
      </c>
      <c r="L133">
        <f t="shared" si="27"/>
        <v>0.91500000000000004</v>
      </c>
      <c r="M133">
        <f t="shared" si="28"/>
        <v>-0.7715781186710341</v>
      </c>
      <c r="Z133">
        <f t="shared" si="19"/>
        <v>6031.8527999999997</v>
      </c>
      <c r="AA133">
        <f t="shared" si="20"/>
        <v>-0.7715781186710341</v>
      </c>
    </row>
    <row r="134" spans="7:27" x14ac:dyDescent="0.35">
      <c r="G134">
        <f t="shared" si="24"/>
        <v>1320</v>
      </c>
      <c r="J134">
        <f t="shared" si="29"/>
        <v>960</v>
      </c>
      <c r="K134">
        <v>915</v>
      </c>
      <c r="L134">
        <f t="shared" si="27"/>
        <v>0.91500000000000004</v>
      </c>
      <c r="M134">
        <f t="shared" si="28"/>
        <v>-0.7715781186710341</v>
      </c>
      <c r="Z134">
        <f t="shared" ref="Z134:Z175" si="30">J135*(2*3.14159)</f>
        <v>6094.6845999999996</v>
      </c>
      <c r="AA134">
        <f t="shared" ref="AA134:AA175" si="31">M135</f>
        <v>-0.72424345308889426</v>
      </c>
    </row>
    <row r="135" spans="7:27" x14ac:dyDescent="0.35">
      <c r="G135">
        <f t="shared" si="24"/>
        <v>1330</v>
      </c>
      <c r="J135">
        <f t="shared" si="29"/>
        <v>970</v>
      </c>
      <c r="K135">
        <v>920</v>
      </c>
      <c r="L135">
        <f t="shared" si="27"/>
        <v>0.92</v>
      </c>
      <c r="M135">
        <f t="shared" si="28"/>
        <v>-0.72424345308889426</v>
      </c>
      <c r="Z135">
        <f t="shared" si="30"/>
        <v>6157.5163999999995</v>
      </c>
      <c r="AA135">
        <f t="shared" si="31"/>
        <v>-0.72424345308889426</v>
      </c>
    </row>
    <row r="136" spans="7:27" x14ac:dyDescent="0.35">
      <c r="G136">
        <f t="shared" si="24"/>
        <v>1340</v>
      </c>
      <c r="J136">
        <f t="shared" si="29"/>
        <v>980</v>
      </c>
      <c r="K136">
        <v>920</v>
      </c>
      <c r="L136">
        <f t="shared" si="27"/>
        <v>0.92</v>
      </c>
      <c r="M136">
        <f t="shared" si="28"/>
        <v>-0.72424345308889426</v>
      </c>
      <c r="Z136">
        <f t="shared" si="30"/>
        <v>6220.3481999999995</v>
      </c>
      <c r="AA136">
        <f t="shared" si="31"/>
        <v>-0.72424345308889426</v>
      </c>
    </row>
    <row r="137" spans="7:27" x14ac:dyDescent="0.35">
      <c r="G137">
        <f t="shared" si="24"/>
        <v>1350</v>
      </c>
      <c r="J137">
        <f t="shared" si="29"/>
        <v>990</v>
      </c>
      <c r="K137">
        <v>920</v>
      </c>
      <c r="L137">
        <f t="shared" si="27"/>
        <v>0.92</v>
      </c>
      <c r="M137">
        <f t="shared" si="28"/>
        <v>-0.72424345308889426</v>
      </c>
      <c r="Z137">
        <f t="shared" si="30"/>
        <v>6283.1799999999994</v>
      </c>
      <c r="AA137">
        <f t="shared" si="31"/>
        <v>-0.72424345308889426</v>
      </c>
    </row>
    <row r="138" spans="7:27" x14ac:dyDescent="0.35">
      <c r="G138">
        <f t="shared" si="24"/>
        <v>1360</v>
      </c>
      <c r="J138">
        <f t="shared" si="29"/>
        <v>1000</v>
      </c>
      <c r="K138">
        <v>920</v>
      </c>
      <c r="L138">
        <f t="shared" si="27"/>
        <v>0.92</v>
      </c>
      <c r="M138">
        <f t="shared" si="28"/>
        <v>-0.72424345308889426</v>
      </c>
      <c r="Z138">
        <f t="shared" si="30"/>
        <v>6911.4979999999996</v>
      </c>
      <c r="AA138">
        <f t="shared" si="31"/>
        <v>-0.63034102892129729</v>
      </c>
    </row>
    <row r="139" spans="7:27" x14ac:dyDescent="0.35">
      <c r="G139">
        <f t="shared" si="24"/>
        <v>1370</v>
      </c>
      <c r="J139">
        <f>J138+100</f>
        <v>1100</v>
      </c>
      <c r="K139">
        <v>930</v>
      </c>
      <c r="L139">
        <f t="shared" si="27"/>
        <v>0.93</v>
      </c>
      <c r="M139">
        <f t="shared" si="28"/>
        <v>-0.63034102892129729</v>
      </c>
      <c r="Z139">
        <f t="shared" si="30"/>
        <v>7539.8159999999998</v>
      </c>
      <c r="AA139">
        <f t="shared" si="31"/>
        <v>-0.58376778254964401</v>
      </c>
    </row>
    <row r="140" spans="7:27" x14ac:dyDescent="0.35">
      <c r="G140">
        <f t="shared" si="24"/>
        <v>1380</v>
      </c>
      <c r="J140">
        <f t="shared" ref="J140:J158" si="32">J139+100</f>
        <v>1200</v>
      </c>
      <c r="K140">
        <v>935</v>
      </c>
      <c r="L140">
        <f t="shared" si="27"/>
        <v>0.93500000000000005</v>
      </c>
      <c r="M140">
        <f t="shared" si="28"/>
        <v>-0.58376778254964401</v>
      </c>
      <c r="Z140">
        <f t="shared" si="30"/>
        <v>8168.134</v>
      </c>
      <c r="AA140">
        <f t="shared" si="31"/>
        <v>-0.44552789422304506</v>
      </c>
    </row>
    <row r="141" spans="7:27" x14ac:dyDescent="0.35">
      <c r="G141">
        <f t="shared" si="24"/>
        <v>1390</v>
      </c>
      <c r="J141">
        <f t="shared" si="32"/>
        <v>1300</v>
      </c>
      <c r="K141">
        <v>950</v>
      </c>
      <c r="L141">
        <f t="shared" si="27"/>
        <v>0.95</v>
      </c>
      <c r="M141">
        <f t="shared" si="28"/>
        <v>-0.44552789422304506</v>
      </c>
      <c r="Z141">
        <f t="shared" si="30"/>
        <v>8796.4519999999993</v>
      </c>
      <c r="AA141">
        <f t="shared" si="31"/>
        <v>-0.44552789422304506</v>
      </c>
    </row>
    <row r="142" spans="7:27" x14ac:dyDescent="0.35">
      <c r="G142">
        <f t="shared" si="24"/>
        <v>1400</v>
      </c>
      <c r="J142">
        <f t="shared" si="32"/>
        <v>1400</v>
      </c>
      <c r="K142">
        <v>950</v>
      </c>
      <c r="L142">
        <f t="shared" si="27"/>
        <v>0.95</v>
      </c>
      <c r="M142">
        <f t="shared" si="28"/>
        <v>-0.44552789422304506</v>
      </c>
      <c r="Z142">
        <f t="shared" si="30"/>
        <v>9424.77</v>
      </c>
      <c r="AA142">
        <f t="shared" si="31"/>
        <v>-0.30945373312414898</v>
      </c>
    </row>
    <row r="143" spans="7:27" x14ac:dyDescent="0.35">
      <c r="G143">
        <f t="shared" si="24"/>
        <v>1410</v>
      </c>
      <c r="J143">
        <f t="shared" si="32"/>
        <v>1500</v>
      </c>
      <c r="K143">
        <v>965</v>
      </c>
      <c r="L143">
        <f t="shared" si="27"/>
        <v>0.96499999999999997</v>
      </c>
      <c r="M143">
        <f t="shared" si="28"/>
        <v>-0.30945373312414898</v>
      </c>
      <c r="Z143">
        <f t="shared" si="30"/>
        <v>10053.088</v>
      </c>
      <c r="AA143">
        <f t="shared" si="31"/>
        <v>-0.35457533920863205</v>
      </c>
    </row>
    <row r="144" spans="7:27" x14ac:dyDescent="0.35">
      <c r="G144">
        <f t="shared" si="24"/>
        <v>1420</v>
      </c>
      <c r="J144">
        <f t="shared" si="32"/>
        <v>1600</v>
      </c>
      <c r="K144">
        <v>960</v>
      </c>
      <c r="L144">
        <f t="shared" si="27"/>
        <v>0.96</v>
      </c>
      <c r="M144">
        <f t="shared" si="28"/>
        <v>-0.35457533920863205</v>
      </c>
      <c r="Z144">
        <f t="shared" si="30"/>
        <v>10681.405999999999</v>
      </c>
      <c r="AA144">
        <f t="shared" si="31"/>
        <v>-0.35457533920863205</v>
      </c>
    </row>
    <row r="145" spans="7:27" x14ac:dyDescent="0.35">
      <c r="G145">
        <f t="shared" si="24"/>
        <v>1430</v>
      </c>
      <c r="J145">
        <f t="shared" si="32"/>
        <v>1700</v>
      </c>
      <c r="K145">
        <v>960</v>
      </c>
      <c r="L145">
        <f t="shared" si="27"/>
        <v>0.96</v>
      </c>
      <c r="M145">
        <f t="shared" si="28"/>
        <v>-0.35457533920863205</v>
      </c>
      <c r="Z145">
        <f t="shared" si="30"/>
        <v>11309.724</v>
      </c>
      <c r="AA145">
        <f t="shared" si="31"/>
        <v>-0.35457533920863205</v>
      </c>
    </row>
    <row r="146" spans="7:27" x14ac:dyDescent="0.35">
      <c r="G146">
        <f t="shared" si="24"/>
        <v>1440</v>
      </c>
      <c r="J146">
        <f t="shared" si="32"/>
        <v>1800</v>
      </c>
      <c r="K146">
        <v>960</v>
      </c>
      <c r="L146">
        <f t="shared" si="27"/>
        <v>0.96</v>
      </c>
      <c r="M146">
        <f t="shared" si="28"/>
        <v>-0.35457533920863205</v>
      </c>
      <c r="Z146">
        <f t="shared" si="30"/>
        <v>11938.041999999999</v>
      </c>
      <c r="AA146">
        <f t="shared" si="31"/>
        <v>-0.30945373312414898</v>
      </c>
    </row>
    <row r="147" spans="7:27" x14ac:dyDescent="0.35">
      <c r="G147">
        <f t="shared" si="24"/>
        <v>1450</v>
      </c>
      <c r="J147">
        <f>J146+100</f>
        <v>1900</v>
      </c>
      <c r="K147">
        <v>965</v>
      </c>
      <c r="L147">
        <f t="shared" si="27"/>
        <v>0.96499999999999997</v>
      </c>
      <c r="M147">
        <f t="shared" si="28"/>
        <v>-0.30945373312414898</v>
      </c>
      <c r="Z147">
        <f t="shared" si="30"/>
        <v>12566.359999999999</v>
      </c>
      <c r="AA147">
        <f t="shared" si="31"/>
        <v>-0.30945373312414898</v>
      </c>
    </row>
    <row r="148" spans="7:27" x14ac:dyDescent="0.35">
      <c r="G148">
        <f t="shared" si="24"/>
        <v>1460</v>
      </c>
      <c r="J148">
        <f t="shared" si="32"/>
        <v>2000</v>
      </c>
      <c r="K148">
        <v>965</v>
      </c>
      <c r="L148">
        <f t="shared" si="27"/>
        <v>0.96499999999999997</v>
      </c>
      <c r="M148">
        <f t="shared" si="28"/>
        <v>-0.30945373312414898</v>
      </c>
      <c r="Z148">
        <f t="shared" si="30"/>
        <v>13194.678</v>
      </c>
      <c r="AA148">
        <f t="shared" si="31"/>
        <v>-0.21990768602926386</v>
      </c>
    </row>
    <row r="149" spans="7:27" x14ac:dyDescent="0.35">
      <c r="G149">
        <f t="shared" si="24"/>
        <v>1470</v>
      </c>
      <c r="J149">
        <f t="shared" si="32"/>
        <v>2100</v>
      </c>
      <c r="K149">
        <v>975</v>
      </c>
      <c r="L149">
        <f t="shared" si="27"/>
        <v>0.97499999999999998</v>
      </c>
      <c r="M149">
        <f t="shared" si="28"/>
        <v>-0.21990768602926386</v>
      </c>
      <c r="Z149">
        <f t="shared" si="30"/>
        <v>13822.995999999999</v>
      </c>
      <c r="AA149">
        <f t="shared" si="31"/>
        <v>-0.21990768602926386</v>
      </c>
    </row>
    <row r="150" spans="7:27" x14ac:dyDescent="0.35">
      <c r="G150">
        <f t="shared" si="24"/>
        <v>1480</v>
      </c>
      <c r="J150">
        <f t="shared" si="32"/>
        <v>2200</v>
      </c>
      <c r="K150">
        <v>975</v>
      </c>
      <c r="L150">
        <f t="shared" si="27"/>
        <v>0.97499999999999998</v>
      </c>
      <c r="M150">
        <f t="shared" si="28"/>
        <v>-0.21990768602926386</v>
      </c>
      <c r="Z150">
        <f t="shared" si="30"/>
        <v>14451.314</v>
      </c>
      <c r="AA150">
        <f t="shared" si="31"/>
        <v>-0.175478486150103</v>
      </c>
    </row>
    <row r="151" spans="7:27" x14ac:dyDescent="0.35">
      <c r="G151">
        <f t="shared" si="24"/>
        <v>1490</v>
      </c>
      <c r="J151">
        <f t="shared" si="32"/>
        <v>2300</v>
      </c>
      <c r="K151">
        <v>980</v>
      </c>
      <c r="L151">
        <f t="shared" si="27"/>
        <v>0.98</v>
      </c>
      <c r="M151">
        <f t="shared" si="28"/>
        <v>-0.175478486150103</v>
      </c>
      <c r="Z151">
        <f t="shared" si="30"/>
        <v>15079.632</v>
      </c>
      <c r="AA151">
        <f t="shared" si="31"/>
        <v>-0.175478486150103</v>
      </c>
    </row>
    <row r="152" spans="7:27" x14ac:dyDescent="0.35">
      <c r="G152">
        <f t="shared" si="24"/>
        <v>1500</v>
      </c>
      <c r="J152">
        <f t="shared" si="32"/>
        <v>2400</v>
      </c>
      <c r="K152">
        <v>980</v>
      </c>
      <c r="L152">
        <f t="shared" si="27"/>
        <v>0.98</v>
      </c>
      <c r="M152">
        <f t="shared" si="28"/>
        <v>-0.175478486150103</v>
      </c>
      <c r="Z152">
        <f t="shared" si="30"/>
        <v>15707.949999999999</v>
      </c>
      <c r="AA152">
        <f t="shared" si="31"/>
        <v>-0.175478486150103</v>
      </c>
    </row>
    <row r="153" spans="7:27" x14ac:dyDescent="0.35">
      <c r="G153">
        <f t="shared" si="24"/>
        <v>1510</v>
      </c>
      <c r="J153">
        <f t="shared" si="32"/>
        <v>2500</v>
      </c>
      <c r="K153">
        <v>980</v>
      </c>
      <c r="L153">
        <f t="shared" si="27"/>
        <v>0.98</v>
      </c>
      <c r="M153">
        <f t="shared" si="28"/>
        <v>-0.175478486150103</v>
      </c>
      <c r="Z153">
        <f t="shared" si="30"/>
        <v>16336.268</v>
      </c>
      <c r="AA153">
        <f t="shared" si="31"/>
        <v>-0.175478486150103</v>
      </c>
    </row>
    <row r="154" spans="7:27" x14ac:dyDescent="0.35">
      <c r="G154">
        <f t="shared" si="24"/>
        <v>1520</v>
      </c>
      <c r="J154">
        <f t="shared" si="32"/>
        <v>2600</v>
      </c>
      <c r="K154">
        <v>980</v>
      </c>
      <c r="L154">
        <f t="shared" si="27"/>
        <v>0.98</v>
      </c>
      <c r="M154">
        <f t="shared" si="28"/>
        <v>-0.175478486150103</v>
      </c>
      <c r="Z154">
        <f t="shared" si="30"/>
        <v>16964.585999999999</v>
      </c>
      <c r="AA154">
        <f t="shared" si="31"/>
        <v>-0.175478486150103</v>
      </c>
    </row>
    <row r="155" spans="7:27" x14ac:dyDescent="0.35">
      <c r="G155">
        <f t="shared" si="24"/>
        <v>1530</v>
      </c>
      <c r="J155">
        <f t="shared" si="32"/>
        <v>2700</v>
      </c>
      <c r="K155">
        <v>980</v>
      </c>
      <c r="L155">
        <f t="shared" si="27"/>
        <v>0.98</v>
      </c>
      <c r="M155">
        <f t="shared" si="28"/>
        <v>-0.175478486150103</v>
      </c>
      <c r="Z155">
        <f t="shared" si="30"/>
        <v>17592.903999999999</v>
      </c>
      <c r="AA155">
        <f t="shared" si="31"/>
        <v>-0.175478486150103</v>
      </c>
    </row>
    <row r="156" spans="7:27" x14ac:dyDescent="0.35">
      <c r="G156">
        <f t="shared" si="24"/>
        <v>1540</v>
      </c>
      <c r="J156">
        <f t="shared" si="32"/>
        <v>2800</v>
      </c>
      <c r="K156">
        <v>980</v>
      </c>
      <c r="L156">
        <f t="shared" si="27"/>
        <v>0.98</v>
      </c>
      <c r="M156">
        <f t="shared" si="28"/>
        <v>-0.175478486150103</v>
      </c>
      <c r="Z156">
        <f t="shared" si="30"/>
        <v>18221.221999999998</v>
      </c>
      <c r="AA156">
        <f t="shared" si="31"/>
        <v>-0.175478486150103</v>
      </c>
    </row>
    <row r="157" spans="7:27" x14ac:dyDescent="0.35">
      <c r="G157">
        <f t="shared" si="24"/>
        <v>1550</v>
      </c>
      <c r="J157">
        <f t="shared" si="32"/>
        <v>2900</v>
      </c>
      <c r="K157">
        <v>980</v>
      </c>
      <c r="L157">
        <f t="shared" si="27"/>
        <v>0.98</v>
      </c>
      <c r="M157">
        <f t="shared" si="28"/>
        <v>-0.175478486150103</v>
      </c>
      <c r="Z157">
        <f t="shared" si="30"/>
        <v>18849.54</v>
      </c>
      <c r="AA157">
        <f t="shared" si="31"/>
        <v>-0.175478486150103</v>
      </c>
    </row>
    <row r="158" spans="7:27" x14ac:dyDescent="0.35">
      <c r="G158">
        <f t="shared" si="24"/>
        <v>1560</v>
      </c>
      <c r="J158">
        <f t="shared" si="32"/>
        <v>3000</v>
      </c>
      <c r="K158">
        <v>980</v>
      </c>
      <c r="L158">
        <f t="shared" si="27"/>
        <v>0.98</v>
      </c>
      <c r="M158">
        <f t="shared" si="28"/>
        <v>-0.175478486150103</v>
      </c>
      <c r="Z158">
        <f t="shared" si="30"/>
        <v>25132.719999999998</v>
      </c>
      <c r="AA158">
        <f t="shared" si="31"/>
        <v>-0.13127539004776548</v>
      </c>
    </row>
    <row r="159" spans="7:27" x14ac:dyDescent="0.35">
      <c r="G159">
        <f t="shared" si="24"/>
        <v>1570</v>
      </c>
      <c r="J159">
        <f>J158+1000</f>
        <v>4000</v>
      </c>
      <c r="K159">
        <v>985</v>
      </c>
      <c r="L159">
        <f t="shared" si="27"/>
        <v>0.98499999999999999</v>
      </c>
      <c r="M159">
        <f t="shared" si="28"/>
        <v>-0.13127539004776548</v>
      </c>
      <c r="Z159">
        <f t="shared" si="30"/>
        <v>31415.899999999998</v>
      </c>
      <c r="AA159">
        <f t="shared" si="31"/>
        <v>-8.7296108049001758E-2</v>
      </c>
    </row>
    <row r="160" spans="7:27" x14ac:dyDescent="0.35">
      <c r="G160">
        <f t="shared" ref="G160:G192" si="33">G159+10</f>
        <v>1580</v>
      </c>
      <c r="J160">
        <f t="shared" ref="J160:J175" si="34">J159+1000</f>
        <v>5000</v>
      </c>
      <c r="K160">
        <v>990</v>
      </c>
      <c r="L160">
        <f t="shared" si="27"/>
        <v>0.99</v>
      </c>
      <c r="M160">
        <f t="shared" si="28"/>
        <v>-8.7296108049001758E-2</v>
      </c>
      <c r="Z160">
        <f t="shared" si="30"/>
        <v>37699.08</v>
      </c>
      <c r="AA160">
        <f t="shared" si="31"/>
        <v>-8.7296108049001758E-2</v>
      </c>
    </row>
    <row r="161" spans="7:27" x14ac:dyDescent="0.35">
      <c r="G161">
        <f t="shared" si="33"/>
        <v>1590</v>
      </c>
      <c r="J161">
        <f t="shared" si="34"/>
        <v>6000</v>
      </c>
      <c r="K161">
        <v>990</v>
      </c>
      <c r="L161">
        <f t="shared" si="27"/>
        <v>0.99</v>
      </c>
      <c r="M161">
        <f t="shared" si="28"/>
        <v>-8.7296108049001758E-2</v>
      </c>
      <c r="Z161">
        <f t="shared" si="30"/>
        <v>43982.259999999995</v>
      </c>
      <c r="AA161">
        <f t="shared" si="31"/>
        <v>-4.353838508549094E-2</v>
      </c>
    </row>
    <row r="162" spans="7:27" x14ac:dyDescent="0.35">
      <c r="G162">
        <f t="shared" si="33"/>
        <v>1600</v>
      </c>
      <c r="J162">
        <f t="shared" si="34"/>
        <v>7000</v>
      </c>
      <c r="K162">
        <v>995</v>
      </c>
      <c r="L162">
        <f t="shared" si="27"/>
        <v>0.995</v>
      </c>
      <c r="M162">
        <f t="shared" si="28"/>
        <v>-4.353838508549094E-2</v>
      </c>
      <c r="Z162">
        <f t="shared" si="30"/>
        <v>50265.439999999995</v>
      </c>
      <c r="AA162">
        <f t="shared" si="31"/>
        <v>-4.353838508549094E-2</v>
      </c>
    </row>
    <row r="163" spans="7:27" x14ac:dyDescent="0.35">
      <c r="G163">
        <f t="shared" si="33"/>
        <v>1610</v>
      </c>
      <c r="J163">
        <f t="shared" si="34"/>
        <v>8000</v>
      </c>
      <c r="K163">
        <v>995</v>
      </c>
      <c r="L163">
        <f t="shared" si="27"/>
        <v>0.995</v>
      </c>
      <c r="M163">
        <f t="shared" si="28"/>
        <v>-4.353838508549094E-2</v>
      </c>
      <c r="Z163">
        <f t="shared" si="30"/>
        <v>56548.619999999995</v>
      </c>
      <c r="AA163">
        <f t="shared" si="31"/>
        <v>-4.353838508549094E-2</v>
      </c>
    </row>
    <row r="164" spans="7:27" x14ac:dyDescent="0.35">
      <c r="G164">
        <f t="shared" si="33"/>
        <v>1620</v>
      </c>
      <c r="J164">
        <f t="shared" si="34"/>
        <v>9000</v>
      </c>
      <c r="K164">
        <v>995</v>
      </c>
      <c r="L164">
        <f t="shared" si="27"/>
        <v>0.995</v>
      </c>
      <c r="M164">
        <f t="shared" si="28"/>
        <v>-4.353838508549094E-2</v>
      </c>
      <c r="Z164">
        <f t="shared" si="30"/>
        <v>62831.799999999996</v>
      </c>
      <c r="AA164">
        <f t="shared" si="31"/>
        <v>-4.353838508549094E-2</v>
      </c>
    </row>
    <row r="165" spans="7:27" x14ac:dyDescent="0.35">
      <c r="G165">
        <f t="shared" si="33"/>
        <v>1630</v>
      </c>
      <c r="J165">
        <f t="shared" si="34"/>
        <v>10000</v>
      </c>
      <c r="K165">
        <v>995</v>
      </c>
      <c r="L165">
        <f t="shared" si="27"/>
        <v>0.995</v>
      </c>
      <c r="M165">
        <f t="shared" si="28"/>
        <v>-4.353838508549094E-2</v>
      </c>
      <c r="Z165">
        <f t="shared" si="30"/>
        <v>69114.98</v>
      </c>
      <c r="AA165">
        <f t="shared" si="31"/>
        <v>-4.353838508549094E-2</v>
      </c>
    </row>
    <row r="166" spans="7:27" x14ac:dyDescent="0.35">
      <c r="G166">
        <f t="shared" si="33"/>
        <v>1640</v>
      </c>
      <c r="J166">
        <f t="shared" si="34"/>
        <v>11000</v>
      </c>
      <c r="K166">
        <v>995</v>
      </c>
      <c r="L166">
        <f t="shared" si="27"/>
        <v>0.995</v>
      </c>
      <c r="M166">
        <f t="shared" si="28"/>
        <v>-4.353838508549094E-2</v>
      </c>
      <c r="Z166">
        <f t="shared" si="30"/>
        <v>75398.16</v>
      </c>
      <c r="AA166">
        <f t="shared" si="31"/>
        <v>0</v>
      </c>
    </row>
    <row r="167" spans="7:27" x14ac:dyDescent="0.35">
      <c r="G167">
        <f t="shared" si="33"/>
        <v>1650</v>
      </c>
      <c r="J167">
        <f t="shared" si="34"/>
        <v>12000</v>
      </c>
      <c r="K167">
        <v>1000</v>
      </c>
      <c r="L167">
        <f t="shared" ref="L167:L175" si="35">(K167/1000)</f>
        <v>1</v>
      </c>
      <c r="M167">
        <f t="shared" ref="M167:M175" si="36">20*LOG10(L167)</f>
        <v>0</v>
      </c>
      <c r="Z167">
        <f t="shared" si="30"/>
        <v>81681.34</v>
      </c>
      <c r="AA167">
        <f t="shared" si="31"/>
        <v>0</v>
      </c>
    </row>
    <row r="168" spans="7:27" x14ac:dyDescent="0.35">
      <c r="G168">
        <f t="shared" si="33"/>
        <v>1660</v>
      </c>
      <c r="J168">
        <f t="shared" si="34"/>
        <v>13000</v>
      </c>
      <c r="K168">
        <v>1000</v>
      </c>
      <c r="L168">
        <f t="shared" si="35"/>
        <v>1</v>
      </c>
      <c r="M168">
        <f t="shared" si="36"/>
        <v>0</v>
      </c>
      <c r="Z168">
        <f t="shared" si="30"/>
        <v>87964.51999999999</v>
      </c>
      <c r="AA168">
        <f t="shared" si="31"/>
        <v>0</v>
      </c>
    </row>
    <row r="169" spans="7:27" x14ac:dyDescent="0.35">
      <c r="G169">
        <f t="shared" si="33"/>
        <v>1670</v>
      </c>
      <c r="J169">
        <f>J168+1000</f>
        <v>14000</v>
      </c>
      <c r="K169">
        <v>1000</v>
      </c>
      <c r="L169">
        <f t="shared" si="35"/>
        <v>1</v>
      </c>
      <c r="M169">
        <f t="shared" si="36"/>
        <v>0</v>
      </c>
      <c r="Z169">
        <f t="shared" si="30"/>
        <v>94247.7</v>
      </c>
      <c r="AA169">
        <f t="shared" si="31"/>
        <v>0</v>
      </c>
    </row>
    <row r="170" spans="7:27" x14ac:dyDescent="0.35">
      <c r="G170">
        <f t="shared" si="33"/>
        <v>1680</v>
      </c>
      <c r="J170">
        <f t="shared" si="34"/>
        <v>15000</v>
      </c>
      <c r="K170">
        <v>1000</v>
      </c>
      <c r="L170">
        <f t="shared" si="35"/>
        <v>1</v>
      </c>
      <c r="M170">
        <f t="shared" si="36"/>
        <v>0</v>
      </c>
      <c r="Z170">
        <f t="shared" si="30"/>
        <v>100530.87999999999</v>
      </c>
      <c r="AA170">
        <f t="shared" si="31"/>
        <v>0</v>
      </c>
    </row>
    <row r="171" spans="7:27" x14ac:dyDescent="0.35">
      <c r="G171">
        <f t="shared" si="33"/>
        <v>1690</v>
      </c>
      <c r="J171">
        <f t="shared" si="34"/>
        <v>16000</v>
      </c>
      <c r="K171">
        <v>1000</v>
      </c>
      <c r="L171">
        <f t="shared" si="35"/>
        <v>1</v>
      </c>
      <c r="M171">
        <f t="shared" si="36"/>
        <v>0</v>
      </c>
      <c r="Z171">
        <f t="shared" si="30"/>
        <v>106814.06</v>
      </c>
      <c r="AA171">
        <f t="shared" si="31"/>
        <v>0</v>
      </c>
    </row>
    <row r="172" spans="7:27" x14ac:dyDescent="0.35">
      <c r="G172">
        <f t="shared" si="33"/>
        <v>1700</v>
      </c>
      <c r="J172">
        <f t="shared" si="34"/>
        <v>17000</v>
      </c>
      <c r="K172">
        <v>1000</v>
      </c>
      <c r="L172">
        <f t="shared" si="35"/>
        <v>1</v>
      </c>
      <c r="M172">
        <f t="shared" si="36"/>
        <v>0</v>
      </c>
      <c r="Z172">
        <f t="shared" si="30"/>
        <v>113097.23999999999</v>
      </c>
      <c r="AA172">
        <f t="shared" si="31"/>
        <v>0</v>
      </c>
    </row>
    <row r="173" spans="7:27" x14ac:dyDescent="0.35">
      <c r="G173">
        <f t="shared" si="33"/>
        <v>1710</v>
      </c>
      <c r="J173">
        <f t="shared" si="34"/>
        <v>18000</v>
      </c>
      <c r="K173">
        <v>1000</v>
      </c>
      <c r="L173">
        <f t="shared" si="35"/>
        <v>1</v>
      </c>
      <c r="M173">
        <f t="shared" si="36"/>
        <v>0</v>
      </c>
      <c r="Z173">
        <f t="shared" si="30"/>
        <v>119380.42</v>
      </c>
      <c r="AA173">
        <f t="shared" si="31"/>
        <v>0</v>
      </c>
    </row>
    <row r="174" spans="7:27" x14ac:dyDescent="0.35">
      <c r="G174">
        <f t="shared" si="33"/>
        <v>1720</v>
      </c>
      <c r="J174">
        <f>J173+1000</f>
        <v>19000</v>
      </c>
      <c r="K174">
        <v>1000</v>
      </c>
      <c r="L174">
        <f t="shared" si="35"/>
        <v>1</v>
      </c>
      <c r="M174">
        <f t="shared" si="36"/>
        <v>0</v>
      </c>
      <c r="Z174">
        <f t="shared" si="30"/>
        <v>125663.59999999999</v>
      </c>
      <c r="AA174">
        <f t="shared" si="31"/>
        <v>0</v>
      </c>
    </row>
    <row r="175" spans="7:27" x14ac:dyDescent="0.35">
      <c r="G175">
        <f t="shared" si="33"/>
        <v>1730</v>
      </c>
      <c r="J175">
        <f t="shared" si="34"/>
        <v>20000</v>
      </c>
      <c r="K175">
        <v>1000</v>
      </c>
      <c r="L175">
        <f t="shared" si="35"/>
        <v>1</v>
      </c>
      <c r="M175">
        <f t="shared" si="36"/>
        <v>0</v>
      </c>
    </row>
    <row r="176" spans="7:27" x14ac:dyDescent="0.35">
      <c r="G176">
        <f t="shared" si="33"/>
        <v>1740</v>
      </c>
    </row>
    <row r="177" spans="7:7" x14ac:dyDescent="0.35">
      <c r="G177">
        <f t="shared" si="33"/>
        <v>1750</v>
      </c>
    </row>
    <row r="178" spans="7:7" x14ac:dyDescent="0.35">
      <c r="G178">
        <f t="shared" si="33"/>
        <v>1760</v>
      </c>
    </row>
    <row r="179" spans="7:7" x14ac:dyDescent="0.35">
      <c r="G179">
        <f t="shared" si="33"/>
        <v>1770</v>
      </c>
    </row>
    <row r="180" spans="7:7" x14ac:dyDescent="0.35">
      <c r="G180">
        <f t="shared" si="33"/>
        <v>1780</v>
      </c>
    </row>
    <row r="181" spans="7:7" x14ac:dyDescent="0.35">
      <c r="G181">
        <f t="shared" si="33"/>
        <v>1790</v>
      </c>
    </row>
    <row r="182" spans="7:7" x14ac:dyDescent="0.35">
      <c r="G182">
        <f t="shared" si="33"/>
        <v>1800</v>
      </c>
    </row>
    <row r="183" spans="7:7" x14ac:dyDescent="0.35">
      <c r="G183">
        <f t="shared" si="33"/>
        <v>1810</v>
      </c>
    </row>
    <row r="184" spans="7:7" x14ac:dyDescent="0.35">
      <c r="G184">
        <f t="shared" si="33"/>
        <v>1820</v>
      </c>
    </row>
    <row r="185" spans="7:7" x14ac:dyDescent="0.35">
      <c r="G185">
        <f t="shared" si="33"/>
        <v>1830</v>
      </c>
    </row>
    <row r="186" spans="7:7" x14ac:dyDescent="0.35">
      <c r="G186">
        <f t="shared" si="33"/>
        <v>1840</v>
      </c>
    </row>
    <row r="187" spans="7:7" x14ac:dyDescent="0.35">
      <c r="G187">
        <f t="shared" si="33"/>
        <v>1850</v>
      </c>
    </row>
    <row r="188" spans="7:7" x14ac:dyDescent="0.35">
      <c r="G188">
        <f t="shared" si="33"/>
        <v>1860</v>
      </c>
    </row>
    <row r="189" spans="7:7" x14ac:dyDescent="0.35">
      <c r="G189">
        <f t="shared" si="33"/>
        <v>1870</v>
      </c>
    </row>
    <row r="190" spans="7:7" x14ac:dyDescent="0.35">
      <c r="G190">
        <f t="shared" si="33"/>
        <v>1880</v>
      </c>
    </row>
    <row r="191" spans="7:7" x14ac:dyDescent="0.35">
      <c r="G191">
        <f t="shared" si="33"/>
        <v>1890</v>
      </c>
    </row>
    <row r="192" spans="7:7" x14ac:dyDescent="0.35">
      <c r="G192">
        <f t="shared" si="33"/>
        <v>1900</v>
      </c>
    </row>
  </sheetData>
  <mergeCells count="2">
    <mergeCell ref="C2:D2"/>
    <mergeCell ref="J4:M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BEEE-B307-4D39-9CDA-A0C06D98241D}">
  <dimension ref="C4:H40"/>
  <sheetViews>
    <sheetView zoomScale="77" workbookViewId="0">
      <selection activeCell="H40" sqref="H40"/>
    </sheetView>
  </sheetViews>
  <sheetFormatPr defaultRowHeight="14.5" x14ac:dyDescent="0.35"/>
  <cols>
    <col min="4" max="4" width="12.1796875" customWidth="1"/>
    <col min="7" max="7" width="10.54296875" customWidth="1"/>
    <col min="8" max="8" width="12.81640625" customWidth="1"/>
  </cols>
  <sheetData>
    <row r="4" spans="3:8" x14ac:dyDescent="0.35">
      <c r="E4" s="1" t="s">
        <v>13</v>
      </c>
      <c r="F4" s="1"/>
    </row>
    <row r="5" spans="3:8" x14ac:dyDescent="0.35">
      <c r="C5" t="s">
        <v>16</v>
      </c>
      <c r="D5" t="s">
        <v>17</v>
      </c>
      <c r="E5" t="s">
        <v>12</v>
      </c>
      <c r="F5" t="s">
        <v>11</v>
      </c>
      <c r="G5" t="s">
        <v>15</v>
      </c>
      <c r="H5" t="s">
        <v>14</v>
      </c>
    </row>
    <row r="6" spans="3:8" x14ac:dyDescent="0.35">
      <c r="C6">
        <v>20</v>
      </c>
      <c r="D6">
        <f>C6*2*3.1415</f>
        <v>125.66000000000001</v>
      </c>
      <c r="E6">
        <v>249</v>
      </c>
      <c r="F6">
        <v>900</v>
      </c>
      <c r="G6">
        <f>20*LOG(E6)</f>
        <v>47.923986941914727</v>
      </c>
      <c r="H6">
        <f>20*LOG(F6)</f>
        <v>59.084850188786497</v>
      </c>
    </row>
    <row r="7" spans="3:8" x14ac:dyDescent="0.35">
      <c r="C7">
        <f>C6+20</f>
        <v>40</v>
      </c>
      <c r="D7">
        <f t="shared" ref="D7:D40" si="0">C7*2*3.1415</f>
        <v>251.32000000000002</v>
      </c>
      <c r="E7">
        <v>230</v>
      </c>
      <c r="F7">
        <v>860</v>
      </c>
      <c r="G7">
        <f t="shared" ref="G7:G40" si="1">20*LOG(E7)</f>
        <v>47.234556720351861</v>
      </c>
      <c r="H7">
        <f t="shared" ref="H7:H40" si="2">20*LOG(F7)</f>
        <v>58.68996902487136</v>
      </c>
    </row>
    <row r="8" spans="3:8" x14ac:dyDescent="0.35">
      <c r="C8">
        <f>C7+20</f>
        <v>60</v>
      </c>
      <c r="D8">
        <f t="shared" si="0"/>
        <v>376.98</v>
      </c>
      <c r="E8">
        <v>213</v>
      </c>
      <c r="F8">
        <v>780</v>
      </c>
      <c r="G8">
        <f t="shared" si="1"/>
        <v>46.567592068774751</v>
      </c>
      <c r="H8">
        <f t="shared" si="2"/>
        <v>57.841892053809609</v>
      </c>
    </row>
    <row r="9" spans="3:8" x14ac:dyDescent="0.35">
      <c r="C9">
        <f t="shared" ref="C9:C19" si="3">C8+20</f>
        <v>80</v>
      </c>
      <c r="D9">
        <f t="shared" si="0"/>
        <v>502.64000000000004</v>
      </c>
      <c r="E9">
        <v>200</v>
      </c>
      <c r="F9">
        <v>740</v>
      </c>
      <c r="G9">
        <f t="shared" si="1"/>
        <v>46.020599913279625</v>
      </c>
      <c r="H9">
        <f t="shared" si="2"/>
        <v>57.384634394619525</v>
      </c>
    </row>
    <row r="10" spans="3:8" x14ac:dyDescent="0.35">
      <c r="C10">
        <f t="shared" si="3"/>
        <v>100</v>
      </c>
      <c r="D10">
        <f t="shared" si="0"/>
        <v>628.30000000000007</v>
      </c>
      <c r="E10">
        <v>193</v>
      </c>
      <c r="F10">
        <v>690</v>
      </c>
      <c r="G10">
        <f t="shared" si="1"/>
        <v>45.711146180155481</v>
      </c>
      <c r="H10">
        <f t="shared" si="2"/>
        <v>56.776981814745106</v>
      </c>
    </row>
    <row r="11" spans="3:8" x14ac:dyDescent="0.35">
      <c r="C11">
        <f t="shared" si="3"/>
        <v>120</v>
      </c>
      <c r="D11">
        <f t="shared" si="0"/>
        <v>753.96</v>
      </c>
      <c r="E11">
        <v>190</v>
      </c>
      <c r="F11">
        <v>680</v>
      </c>
      <c r="G11">
        <f t="shared" si="1"/>
        <v>45.575072019056577</v>
      </c>
      <c r="H11">
        <f t="shared" si="2"/>
        <v>56.650178254124725</v>
      </c>
    </row>
    <row r="12" spans="3:8" x14ac:dyDescent="0.35">
      <c r="C12">
        <f t="shared" si="3"/>
        <v>140</v>
      </c>
      <c r="D12">
        <f t="shared" si="0"/>
        <v>879.62</v>
      </c>
      <c r="E12">
        <v>185</v>
      </c>
      <c r="F12">
        <v>660</v>
      </c>
      <c r="G12">
        <f t="shared" si="1"/>
        <v>45.343434568060275</v>
      </c>
      <c r="H12">
        <f t="shared" si="2"/>
        <v>56.390878710837377</v>
      </c>
    </row>
    <row r="13" spans="3:8" x14ac:dyDescent="0.35">
      <c r="C13">
        <f t="shared" si="3"/>
        <v>160</v>
      </c>
      <c r="D13">
        <f t="shared" si="0"/>
        <v>1005.2800000000001</v>
      </c>
      <c r="E13">
        <v>180</v>
      </c>
      <c r="F13">
        <v>660</v>
      </c>
      <c r="G13">
        <f t="shared" si="1"/>
        <v>45.105450102066122</v>
      </c>
      <c r="H13">
        <f t="shared" si="2"/>
        <v>56.390878710837377</v>
      </c>
    </row>
    <row r="14" spans="3:8" x14ac:dyDescent="0.35">
      <c r="C14">
        <f t="shared" si="3"/>
        <v>180</v>
      </c>
      <c r="D14">
        <f t="shared" si="0"/>
        <v>1130.94</v>
      </c>
      <c r="E14">
        <v>183</v>
      </c>
      <c r="F14">
        <v>650</v>
      </c>
      <c r="G14">
        <f t="shared" si="1"/>
        <v>45.249021794608588</v>
      </c>
      <c r="H14">
        <f t="shared" si="2"/>
        <v>56.258267132857114</v>
      </c>
    </row>
    <row r="15" spans="3:8" x14ac:dyDescent="0.35">
      <c r="C15">
        <f t="shared" si="3"/>
        <v>200</v>
      </c>
      <c r="D15">
        <f t="shared" si="0"/>
        <v>1256.6000000000001</v>
      </c>
      <c r="E15">
        <v>183</v>
      </c>
      <c r="F15">
        <v>660</v>
      </c>
      <c r="G15">
        <f t="shared" si="1"/>
        <v>45.249021794608588</v>
      </c>
      <c r="H15">
        <f t="shared" si="2"/>
        <v>56.390878710837377</v>
      </c>
    </row>
    <row r="16" spans="3:8" x14ac:dyDescent="0.35">
      <c r="C16">
        <f t="shared" si="3"/>
        <v>220</v>
      </c>
      <c r="D16">
        <f t="shared" si="0"/>
        <v>1382.26</v>
      </c>
      <c r="E16">
        <v>185</v>
      </c>
      <c r="F16">
        <v>660</v>
      </c>
      <c r="G16">
        <f t="shared" si="1"/>
        <v>45.343434568060275</v>
      </c>
      <c r="H16">
        <f t="shared" si="2"/>
        <v>56.390878710837377</v>
      </c>
    </row>
    <row r="17" spans="3:8" x14ac:dyDescent="0.35">
      <c r="C17">
        <f t="shared" si="3"/>
        <v>240</v>
      </c>
      <c r="D17">
        <f t="shared" si="0"/>
        <v>1507.92</v>
      </c>
      <c r="E17">
        <v>187</v>
      </c>
      <c r="F17">
        <v>670</v>
      </c>
      <c r="G17">
        <f t="shared" si="1"/>
        <v>45.436832130729982</v>
      </c>
      <c r="H17">
        <f t="shared" si="2"/>
        <v>56.521496054016531</v>
      </c>
    </row>
    <row r="18" spans="3:8" x14ac:dyDescent="0.35">
      <c r="C18">
        <f t="shared" si="3"/>
        <v>260</v>
      </c>
      <c r="D18">
        <f t="shared" si="0"/>
        <v>1633.5800000000002</v>
      </c>
      <c r="E18">
        <v>190</v>
      </c>
      <c r="F18">
        <v>680</v>
      </c>
      <c r="G18">
        <f t="shared" si="1"/>
        <v>45.575072019056577</v>
      </c>
      <c r="H18">
        <f t="shared" si="2"/>
        <v>56.650178254124725</v>
      </c>
    </row>
    <row r="19" spans="3:8" x14ac:dyDescent="0.35">
      <c r="C19">
        <f t="shared" si="3"/>
        <v>280</v>
      </c>
      <c r="D19">
        <f t="shared" si="0"/>
        <v>1759.24</v>
      </c>
      <c r="E19">
        <v>190</v>
      </c>
      <c r="F19">
        <v>680</v>
      </c>
      <c r="G19">
        <f t="shared" si="1"/>
        <v>45.575072019056577</v>
      </c>
      <c r="H19">
        <f t="shared" si="2"/>
        <v>56.650178254124725</v>
      </c>
    </row>
    <row r="20" spans="3:8" x14ac:dyDescent="0.35">
      <c r="C20">
        <v>300</v>
      </c>
      <c r="D20">
        <f t="shared" si="0"/>
        <v>1884.9</v>
      </c>
      <c r="E20">
        <v>197</v>
      </c>
      <c r="F20">
        <v>690</v>
      </c>
      <c r="G20">
        <f t="shared" si="1"/>
        <v>45.889324523231856</v>
      </c>
      <c r="H20">
        <f t="shared" si="2"/>
        <v>56.776981814745106</v>
      </c>
    </row>
    <row r="21" spans="3:8" x14ac:dyDescent="0.35">
      <c r="C21">
        <v>350</v>
      </c>
      <c r="D21">
        <f t="shared" si="0"/>
        <v>2199.0500000000002</v>
      </c>
      <c r="E21">
        <v>201</v>
      </c>
      <c r="F21">
        <v>720</v>
      </c>
      <c r="G21">
        <f t="shared" si="1"/>
        <v>46.063921148409783</v>
      </c>
      <c r="H21">
        <f t="shared" si="2"/>
        <v>57.146649928625372</v>
      </c>
    </row>
    <row r="22" spans="3:8" x14ac:dyDescent="0.35">
      <c r="C22">
        <v>400</v>
      </c>
      <c r="D22">
        <f t="shared" si="0"/>
        <v>2513.2000000000003</v>
      </c>
      <c r="E22">
        <v>205</v>
      </c>
      <c r="F22">
        <v>730</v>
      </c>
      <c r="G22">
        <f t="shared" si="1"/>
        <v>46.235077221115084</v>
      </c>
      <c r="H22">
        <f t="shared" si="2"/>
        <v>57.266457202409114</v>
      </c>
    </row>
    <row r="23" spans="3:8" x14ac:dyDescent="0.35">
      <c r="C23">
        <v>450</v>
      </c>
      <c r="D23">
        <f t="shared" si="0"/>
        <v>2827.3500000000004</v>
      </c>
      <c r="E23">
        <v>209</v>
      </c>
      <c r="F23">
        <v>750</v>
      </c>
      <c r="G23">
        <f t="shared" si="1"/>
        <v>46.402925722221084</v>
      </c>
      <c r="H23">
        <f t="shared" si="2"/>
        <v>57.501225267834002</v>
      </c>
    </row>
    <row r="24" spans="3:8" x14ac:dyDescent="0.35">
      <c r="C24">
        <v>500</v>
      </c>
      <c r="D24">
        <f t="shared" si="0"/>
        <v>3141.5</v>
      </c>
      <c r="E24">
        <v>217</v>
      </c>
      <c r="F24">
        <v>770</v>
      </c>
      <c r="G24">
        <f t="shared" si="1"/>
        <v>46.729194676970593</v>
      </c>
      <c r="H24">
        <f t="shared" si="2"/>
        <v>57.729814503449639</v>
      </c>
    </row>
    <row r="25" spans="3:8" x14ac:dyDescent="0.35">
      <c r="C25">
        <v>550</v>
      </c>
      <c r="D25">
        <f t="shared" si="0"/>
        <v>3455.65</v>
      </c>
      <c r="E25">
        <v>220</v>
      </c>
      <c r="F25">
        <v>790</v>
      </c>
      <c r="G25">
        <f t="shared" si="1"/>
        <v>46.848453616444125</v>
      </c>
      <c r="H25">
        <f t="shared" si="2"/>
        <v>57.952541825808829</v>
      </c>
    </row>
    <row r="26" spans="3:8" x14ac:dyDescent="0.35">
      <c r="C26">
        <v>600</v>
      </c>
      <c r="D26">
        <f t="shared" si="0"/>
        <v>3769.8</v>
      </c>
      <c r="E26">
        <v>225</v>
      </c>
      <c r="F26">
        <v>800</v>
      </c>
      <c r="G26">
        <f t="shared" si="1"/>
        <v>47.043650362227254</v>
      </c>
      <c r="H26">
        <f t="shared" si="2"/>
        <v>58.061799739838875</v>
      </c>
    </row>
    <row r="27" spans="3:8" x14ac:dyDescent="0.35">
      <c r="C27">
        <v>700</v>
      </c>
      <c r="D27">
        <f t="shared" si="0"/>
        <v>4398.1000000000004</v>
      </c>
      <c r="E27">
        <v>233</v>
      </c>
      <c r="F27">
        <v>830</v>
      </c>
      <c r="G27">
        <f t="shared" si="1"/>
        <v>47.347118420520374</v>
      </c>
      <c r="H27">
        <f t="shared" si="2"/>
        <v>58.381561847521475</v>
      </c>
    </row>
    <row r="28" spans="3:8" x14ac:dyDescent="0.35">
      <c r="C28">
        <v>800</v>
      </c>
      <c r="D28">
        <f t="shared" si="0"/>
        <v>5026.4000000000005</v>
      </c>
      <c r="E28">
        <v>241</v>
      </c>
      <c r="F28">
        <v>860</v>
      </c>
      <c r="G28">
        <f t="shared" si="1"/>
        <v>47.640340851497371</v>
      </c>
      <c r="H28">
        <f t="shared" si="2"/>
        <v>58.68996902487136</v>
      </c>
    </row>
    <row r="29" spans="3:8" x14ac:dyDescent="0.35">
      <c r="C29">
        <v>900</v>
      </c>
      <c r="D29">
        <f t="shared" si="0"/>
        <v>5654.7000000000007</v>
      </c>
      <c r="E29">
        <v>249</v>
      </c>
      <c r="F29">
        <v>900</v>
      </c>
      <c r="G29">
        <f t="shared" si="1"/>
        <v>47.923986941914727</v>
      </c>
      <c r="H29">
        <f t="shared" si="2"/>
        <v>59.084850188786497</v>
      </c>
    </row>
    <row r="30" spans="3:8" x14ac:dyDescent="0.35">
      <c r="C30">
        <v>1000</v>
      </c>
      <c r="D30">
        <f t="shared" si="0"/>
        <v>6283</v>
      </c>
      <c r="E30">
        <v>249</v>
      </c>
      <c r="F30">
        <v>920</v>
      </c>
      <c r="G30">
        <f t="shared" si="1"/>
        <v>47.923986941914727</v>
      </c>
      <c r="H30">
        <f t="shared" si="2"/>
        <v>59.275756546911104</v>
      </c>
    </row>
    <row r="31" spans="3:8" x14ac:dyDescent="0.35">
      <c r="C31">
        <v>1200</v>
      </c>
      <c r="D31">
        <f t="shared" si="0"/>
        <v>7539.6</v>
      </c>
      <c r="E31">
        <v>257</v>
      </c>
      <c r="F31">
        <v>940</v>
      </c>
      <c r="G31">
        <f t="shared" si="1"/>
        <v>48.19866246662589</v>
      </c>
      <c r="H31">
        <f t="shared" si="2"/>
        <v>59.462557071993977</v>
      </c>
    </row>
    <row r="32" spans="3:8" x14ac:dyDescent="0.35">
      <c r="C32">
        <v>1400</v>
      </c>
      <c r="D32">
        <f t="shared" si="0"/>
        <v>8796.2000000000007</v>
      </c>
      <c r="E32">
        <v>260</v>
      </c>
      <c r="F32">
        <v>980</v>
      </c>
      <c r="G32">
        <f t="shared" si="1"/>
        <v>48.299466959416357</v>
      </c>
      <c r="H32">
        <f t="shared" si="2"/>
        <v>59.824521513849895</v>
      </c>
    </row>
    <row r="33" spans="3:8" x14ac:dyDescent="0.35">
      <c r="C33">
        <v>1600</v>
      </c>
      <c r="D33">
        <f t="shared" si="0"/>
        <v>10052.800000000001</v>
      </c>
      <c r="E33">
        <v>265</v>
      </c>
      <c r="F33">
        <v>980</v>
      </c>
      <c r="G33">
        <f t="shared" si="1"/>
        <v>48.464917478736155</v>
      </c>
      <c r="H33">
        <f t="shared" si="2"/>
        <v>59.824521513849895</v>
      </c>
    </row>
    <row r="34" spans="3:8" x14ac:dyDescent="0.35">
      <c r="C34">
        <v>1800</v>
      </c>
      <c r="D34">
        <f t="shared" si="0"/>
        <v>11309.400000000001</v>
      </c>
      <c r="E34">
        <v>265</v>
      </c>
      <c r="F34">
        <v>980</v>
      </c>
      <c r="G34">
        <f t="shared" si="1"/>
        <v>48.464917478736155</v>
      </c>
      <c r="H34">
        <f t="shared" si="2"/>
        <v>59.824521513849895</v>
      </c>
    </row>
    <row r="35" spans="3:8" x14ac:dyDescent="0.35">
      <c r="C35">
        <v>2000</v>
      </c>
      <c r="D35">
        <f t="shared" si="0"/>
        <v>12566</v>
      </c>
      <c r="E35">
        <v>270</v>
      </c>
      <c r="F35">
        <v>980</v>
      </c>
      <c r="G35">
        <f t="shared" si="1"/>
        <v>48.627275283179749</v>
      </c>
      <c r="H35">
        <f t="shared" si="2"/>
        <v>59.824521513849895</v>
      </c>
    </row>
    <row r="36" spans="3:8" x14ac:dyDescent="0.35">
      <c r="C36">
        <v>3000</v>
      </c>
      <c r="D36">
        <f t="shared" si="0"/>
        <v>18849</v>
      </c>
      <c r="E36">
        <v>273</v>
      </c>
      <c r="F36">
        <v>1001</v>
      </c>
      <c r="G36">
        <f t="shared" si="1"/>
        <v>48.723252940815122</v>
      </c>
      <c r="H36">
        <f t="shared" si="2"/>
        <v>60.008681549586377</v>
      </c>
    </row>
    <row r="37" spans="3:8" x14ac:dyDescent="0.35">
      <c r="C37">
        <v>4000</v>
      </c>
      <c r="D37">
        <f t="shared" si="0"/>
        <v>25132</v>
      </c>
      <c r="E37">
        <v>277</v>
      </c>
      <c r="F37">
        <v>1003</v>
      </c>
      <c r="G37">
        <f t="shared" si="1"/>
        <v>48.849595381288971</v>
      </c>
      <c r="H37">
        <f t="shared" si="2"/>
        <v>60.026018660408369</v>
      </c>
    </row>
    <row r="38" spans="3:8" x14ac:dyDescent="0.35">
      <c r="C38">
        <v>5000</v>
      </c>
      <c r="D38">
        <f t="shared" si="0"/>
        <v>31415</v>
      </c>
      <c r="E38">
        <v>273</v>
      </c>
      <c r="F38">
        <v>1003</v>
      </c>
      <c r="G38">
        <f t="shared" si="1"/>
        <v>48.723252940815122</v>
      </c>
      <c r="H38">
        <f t="shared" si="2"/>
        <v>60.026018660408369</v>
      </c>
    </row>
    <row r="39" spans="3:8" x14ac:dyDescent="0.35">
      <c r="C39">
        <v>10000</v>
      </c>
      <c r="D39">
        <f t="shared" si="0"/>
        <v>62830</v>
      </c>
      <c r="E39">
        <v>273</v>
      </c>
      <c r="F39">
        <v>1003</v>
      </c>
      <c r="G39">
        <f t="shared" si="1"/>
        <v>48.723252940815122</v>
      </c>
      <c r="H39">
        <f t="shared" si="2"/>
        <v>60.026018660408369</v>
      </c>
    </row>
    <row r="40" spans="3:8" x14ac:dyDescent="0.35">
      <c r="C40">
        <v>20000</v>
      </c>
      <c r="D40">
        <f t="shared" si="0"/>
        <v>125660</v>
      </c>
      <c r="E40">
        <v>273</v>
      </c>
      <c r="F40">
        <v>1003</v>
      </c>
      <c r="G40">
        <f t="shared" si="1"/>
        <v>48.723252940815122</v>
      </c>
      <c r="H40">
        <f t="shared" si="2"/>
        <v>60.026018660408369</v>
      </c>
    </row>
  </sheetData>
  <mergeCells count="1"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2024-08-30T04:15:06Z</dcterms:created>
  <dcterms:modified xsi:type="dcterms:W3CDTF">2024-10-28T02:06:33Z</dcterms:modified>
</cp:coreProperties>
</file>