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G:\Users\sakai\Downloads\"/>
    </mc:Choice>
  </mc:AlternateContent>
  <xr:revisionPtr revIDLastSave="0" documentId="13_ncr:1_{F504C544-AB53-40BE-ADCE-AF61D5D8B92E}" xr6:coauthVersionLast="43" xr6:coauthVersionMax="43" xr10:uidLastSave="{00000000-0000-0000-0000-000000000000}"/>
  <bookViews>
    <workbookView xWindow="28680" yWindow="-120" windowWidth="28095" windowHeight="16440" xr2:uid="{00000000-000D-0000-FFFF-FFFF00000000}"/>
  </bookViews>
  <sheets>
    <sheet name="Sheet1" sheetId="1" r:id="rId1"/>
  </sheets>
  <definedNames>
    <definedName name="energy_male">Sheet1!$N$20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2" i="1" l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0" i="1"/>
  <c r="R42" i="1"/>
  <c r="R41" i="1"/>
  <c r="R40" i="1"/>
  <c r="R39" i="1"/>
  <c r="R38" i="1"/>
  <c r="R37" i="1"/>
  <c r="R36" i="1"/>
  <c r="R35" i="1"/>
  <c r="R34" i="1"/>
  <c r="R33" i="1"/>
  <c r="R31" i="1"/>
  <c r="R27" i="1"/>
  <c r="R26" i="1"/>
  <c r="R25" i="1"/>
  <c r="R24" i="1"/>
  <c r="R23" i="1"/>
  <c r="R22" i="1"/>
  <c r="R20" i="1"/>
  <c r="Q42" i="1"/>
  <c r="Q41" i="1"/>
  <c r="Q40" i="1"/>
  <c r="Q39" i="1"/>
  <c r="Q38" i="1"/>
  <c r="Q37" i="1"/>
  <c r="Q36" i="1"/>
  <c r="Q35" i="1"/>
  <c r="Q34" i="1"/>
  <c r="Q33" i="1"/>
  <c r="Q31" i="1"/>
  <c r="Q27" i="1"/>
  <c r="Q26" i="1"/>
  <c r="Q25" i="1"/>
  <c r="Q22" i="1"/>
  <c r="Q20" i="1"/>
  <c r="Q24" i="1" s="1"/>
  <c r="Q23" i="1" l="1"/>
</calcChain>
</file>

<file path=xl/sharedStrings.xml><?xml version="1.0" encoding="utf-8"?>
<sst xmlns="http://schemas.openxmlformats.org/spreadsheetml/2006/main" count="116" uniqueCount="76">
  <si>
    <t>・メニューは暫定で、メニュー設計に合わせる</t>
    <rPh sb="6" eb="8">
      <t>ザンテイ</t>
    </rPh>
    <rPh sb="14" eb="16">
      <t>セッケイ</t>
    </rPh>
    <rPh sb="17" eb="18">
      <t>ア</t>
    </rPh>
    <phoneticPr fontId="1"/>
  </si>
  <si>
    <t>・スクロールして、全栄養素を見られるようにする。</t>
    <rPh sb="9" eb="10">
      <t>ゼン</t>
    </rPh>
    <rPh sb="10" eb="13">
      <t>エイヨウソ</t>
    </rPh>
    <rPh sb="14" eb="15">
      <t>ミ</t>
    </rPh>
    <phoneticPr fontId="1"/>
  </si>
  <si>
    <t>・「一覧に戻る」でレコメンド画面へ</t>
    <rPh sb="2" eb="4">
      <t>イチラン</t>
    </rPh>
    <rPh sb="5" eb="6">
      <t>モド</t>
    </rPh>
    <rPh sb="14" eb="16">
      <t>ガメン</t>
    </rPh>
    <phoneticPr fontId="1"/>
  </si>
  <si>
    <t>・「前へ」、「後へ」で次のコースへ</t>
    <rPh sb="2" eb="3">
      <t>マエ</t>
    </rPh>
    <rPh sb="7" eb="8">
      <t>アト</t>
    </rPh>
    <rPh sb="11" eb="12">
      <t>ツギ</t>
    </rPh>
    <phoneticPr fontId="1"/>
  </si>
  <si>
    <t>　全栄養素は下記表の通り。</t>
    <rPh sb="1" eb="2">
      <t>ゼン</t>
    </rPh>
    <rPh sb="2" eb="5">
      <t>エイヨウソ</t>
    </rPh>
    <rPh sb="6" eb="8">
      <t>カキ</t>
    </rPh>
    <rPh sb="8" eb="9">
      <t>ヒョウ</t>
    </rPh>
    <rPh sb="10" eb="11">
      <t>トオ</t>
    </rPh>
    <phoneticPr fontId="1"/>
  </si>
  <si>
    <t>エネルギー</t>
  </si>
  <si>
    <t>水分</t>
  </si>
  <si>
    <t>タンパク質</t>
  </si>
  <si>
    <t>脂質</t>
  </si>
  <si>
    <t>糖質</t>
  </si>
  <si>
    <t>食物繊維</t>
  </si>
  <si>
    <t>ナトリウム</t>
  </si>
  <si>
    <t>カリウム</t>
  </si>
  <si>
    <t>カルシウム</t>
  </si>
  <si>
    <t>鉄</t>
  </si>
  <si>
    <t>マグネシウム</t>
  </si>
  <si>
    <t>リン</t>
  </si>
  <si>
    <t>ビタミンＡ</t>
  </si>
  <si>
    <t>ビタミンＢ１</t>
  </si>
  <si>
    <t>ビタミンＢ２</t>
  </si>
  <si>
    <t>ビタミンＢ６</t>
  </si>
  <si>
    <t>ビタミンＢ１２</t>
  </si>
  <si>
    <t>ナイアシン</t>
  </si>
  <si>
    <t>パントテン酸</t>
  </si>
  <si>
    <t>葉酸</t>
  </si>
  <si>
    <t>ビタミンＣ</t>
  </si>
  <si>
    <t>ビタミンＤ</t>
  </si>
  <si>
    <t>ビタミンＥ</t>
  </si>
  <si>
    <t>kcal</t>
  </si>
  <si>
    <t>g</t>
  </si>
  <si>
    <t>mg</t>
  </si>
  <si>
    <t>μg</t>
  </si>
  <si>
    <t>EER</t>
  </si>
  <si>
    <t>-</t>
  </si>
  <si>
    <t>RDA</t>
  </si>
  <si>
    <t>DG</t>
  </si>
  <si>
    <t>AI</t>
  </si>
  <si>
    <t>男性</t>
  </si>
  <si>
    <t>50-65%</t>
  </si>
  <si>
    <t>20-30%</t>
  </si>
  <si>
    <t>650-800</t>
  </si>
  <si>
    <t>7-7.5</t>
  </si>
  <si>
    <t>340-370</t>
  </si>
  <si>
    <t>850-900</t>
  </si>
  <si>
    <t>女性</t>
  </si>
  <si>
    <t>male</t>
  </si>
  <si>
    <t>female</t>
  </si>
  <si>
    <t>energy</t>
  </si>
  <si>
    <t>water</t>
  </si>
  <si>
    <t>protein</t>
  </si>
  <si>
    <t>Lipid</t>
  </si>
  <si>
    <t>Sugar</t>
  </si>
  <si>
    <t>Dietary fiber</t>
  </si>
  <si>
    <t>sodium</t>
  </si>
  <si>
    <t>potassium</t>
  </si>
  <si>
    <t>calcium</t>
  </si>
  <si>
    <t>iron</t>
  </si>
  <si>
    <t>magnesium</t>
  </si>
  <si>
    <t>Rin</t>
  </si>
  <si>
    <t>Vitamin A</t>
  </si>
  <si>
    <t>Vitamin B1</t>
  </si>
  <si>
    <t>Vitamin B2</t>
  </si>
  <si>
    <t>Vitamin B6</t>
  </si>
  <si>
    <t>Vitamin B12</t>
  </si>
  <si>
    <t>Niacin</t>
  </si>
  <si>
    <t>Pantothenic acid</t>
  </si>
  <si>
    <t>Folic acid</t>
  </si>
  <si>
    <t>Vitamin C</t>
  </si>
  <si>
    <t>Vitamin D</t>
  </si>
  <si>
    <t>Vitamin E</t>
  </si>
  <si>
    <t>270-290</t>
  </si>
  <si>
    <t>650-700</t>
  </si>
  <si>
    <t>11-12</t>
  </si>
  <si>
    <t>sample data set</t>
  </si>
  <si>
    <t>男性基準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</si>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</sst>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6" fontId="0" fillId="0" borderId="0" xfId="0" quotePrefix="1" applyNumberFormat="1">
      <alignment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99843</xdr:colOff>
      <xdr:row>0</xdr:row>
      <xdr:rowOff>0</xdr:rowOff>
    </xdr:from>
    <xdr:to>
      <xdr:col>7</xdr:col>
      <xdr:colOff>82427</xdr:colOff>
      <xdr:row>11</xdr:row>
      <xdr:rowOff>158207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pSpPr/>
      </xdr:nvGrpSpPr>
      <xdr:grpSpPr>
        <a:xfrm>
          <a:off x="99843" y="0"/>
          <a:ext cx="4230734" cy="2253707"/>
          <a:chOff x="143691" y="20320"/>
          <a:chExt cx="4676504" cy="2672807"/>
        </a:xfrm>
      </xdr:grpSpPr>
      <xdr:sp macro="" textlink="">
        <xdr:nvSpPr>
          <xdr:cNvPr id="2" name="テキスト ボックス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 txBox="1"/>
        </xdr:nvSpPr>
        <xdr:spPr>
          <a:xfrm>
            <a:off x="143691" y="69670"/>
            <a:ext cx="4676504" cy="2623457"/>
          </a:xfrm>
          <a:prstGeom prst="rect">
            <a:avLst/>
          </a:prstGeom>
          <a:solidFill>
            <a:schemeClr val="lt1"/>
          </a:solidFill>
          <a:ln w="6350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194856" y="393289"/>
            <a:ext cx="3371306" cy="31175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ＸＸＸコース</a:t>
            </a:r>
          </a:p>
        </xdr:txBody>
      </xdr:sp>
      <xdr:cxnSp macro="">
        <xdr:nvCxnSpPr>
          <xdr:cNvPr id="36" name="直線コネクタ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CxnSpPr/>
        </xdr:nvCxnSpPr>
        <xdr:spPr>
          <a:xfrm>
            <a:off x="143692" y="350138"/>
            <a:ext cx="4672148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8" name="グループ化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147320" y="20320"/>
            <a:ext cx="325730" cy="404623"/>
            <a:chOff x="5110480" y="172720"/>
            <a:chExt cx="325730" cy="404623"/>
          </a:xfrm>
        </xdr:grpSpPr>
        <xdr:sp macro="" textlink="">
          <xdr:nvSpPr>
            <xdr:cNvPr id="26" name="テキスト ボックス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5110480" y="172720"/>
              <a:ext cx="325730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ー</a:t>
              </a:r>
            </a:p>
          </xdr:txBody>
        </xdr:sp>
        <xdr:sp macro="" textlink="">
          <xdr:nvSpPr>
            <xdr:cNvPr id="33" name="テキスト ボックス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5110480" y="208280"/>
              <a:ext cx="325730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ー</a:t>
              </a:r>
            </a:p>
          </xdr:txBody>
        </xdr:sp>
        <xdr:sp macro="" textlink="">
          <xdr:nvSpPr>
            <xdr:cNvPr id="34" name="テキスト ボックス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5110480" y="248920"/>
              <a:ext cx="325730" cy="3284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ja-JP" altLang="en-US" sz="1100"/>
                <a:t>ー</a:t>
              </a:r>
            </a:p>
          </xdr:txBody>
        </xdr:sp>
        <xdr:sp macro="" textlink="">
          <xdr:nvSpPr>
            <xdr:cNvPr id="35" name="テキスト ボックス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5171440" y="274320"/>
              <a:ext cx="203200" cy="162560"/>
            </a:xfrm>
            <a:prstGeom prst="rect">
              <a:avLst/>
            </a:prstGeom>
            <a:noFill/>
            <a:ln w="635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endParaRPr kumimoji="1" lang="ja-JP" altLang="en-US" sz="1100"/>
            </a:p>
          </xdr:txBody>
        </xdr:sp>
      </xdr:grpSp>
    </xdr:grpSp>
    <xdr:clientData/>
  </xdr:twoCellAnchor>
  <xdr:twoCellAnchor>
    <xdr:from>
      <xdr:col>4</xdr:col>
      <xdr:colOff>374430</xdr:colOff>
      <xdr:row>5</xdr:row>
      <xdr:rowOff>64008</xdr:rowOff>
    </xdr:from>
    <xdr:to>
      <xdr:col>4</xdr:col>
      <xdr:colOff>600998</xdr:colOff>
      <xdr:row>6</xdr:row>
      <xdr:rowOff>106680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053462" y="1207008"/>
          <a:ext cx="226568" cy="27127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389890</xdr:colOff>
      <xdr:row>5</xdr:row>
      <xdr:rowOff>115727</xdr:rowOff>
    </xdr:from>
    <xdr:to>
      <xdr:col>4</xdr:col>
      <xdr:colOff>666022</xdr:colOff>
      <xdr:row>6</xdr:row>
      <xdr:rowOff>70510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729406" y="1258727"/>
          <a:ext cx="1615648" cy="18338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/>
            <a:t>106%</a:t>
          </a:r>
          <a:endParaRPr kumimoji="1" lang="ja-JP" altLang="en-US" sz="800"/>
        </a:p>
      </xdr:txBody>
    </xdr:sp>
    <xdr:clientData/>
  </xdr:twoCellAnchor>
  <xdr:twoCellAnchor>
    <xdr:from>
      <xdr:col>5</xdr:col>
      <xdr:colOff>25263</xdr:colOff>
      <xdr:row>5</xdr:row>
      <xdr:rowOff>76589</xdr:rowOff>
    </xdr:from>
    <xdr:to>
      <xdr:col>7</xdr:col>
      <xdr:colOff>159884</xdr:colOff>
      <xdr:row>6</xdr:row>
      <xdr:rowOff>159740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374052" y="1219589"/>
          <a:ext cx="1474137" cy="311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2800kcal</a:t>
          </a:r>
          <a:r>
            <a:rPr kumimoji="1" lang="en-US" altLang="ja-JP" sz="1100" baseline="0"/>
            <a:t> / 2650kcal</a:t>
          </a:r>
          <a:endParaRPr kumimoji="1" lang="ja-JP" altLang="en-US" sz="1100"/>
        </a:p>
      </xdr:txBody>
    </xdr:sp>
    <xdr:clientData/>
  </xdr:twoCellAnchor>
  <xdr:twoCellAnchor>
    <xdr:from>
      <xdr:col>0</xdr:col>
      <xdr:colOff>406038</xdr:colOff>
      <xdr:row>6</xdr:row>
      <xdr:rowOff>77759</xdr:rowOff>
    </xdr:from>
    <xdr:to>
      <xdr:col>1</xdr:col>
      <xdr:colOff>619398</xdr:colOff>
      <xdr:row>7</xdr:row>
      <xdr:rowOff>163067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6038" y="1449359"/>
          <a:ext cx="883920" cy="3139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タンパク質</a:t>
          </a:r>
        </a:p>
      </xdr:txBody>
    </xdr:sp>
    <xdr:clientData/>
  </xdr:twoCellAnchor>
  <xdr:twoCellAnchor>
    <xdr:from>
      <xdr:col>0</xdr:col>
      <xdr:colOff>561159</xdr:colOff>
      <xdr:row>7</xdr:row>
      <xdr:rowOff>146347</xdr:rowOff>
    </xdr:from>
    <xdr:to>
      <xdr:col>1</xdr:col>
      <xdr:colOff>207373</xdr:colOff>
      <xdr:row>10</xdr:row>
      <xdr:rowOff>66253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5400000">
          <a:off x="416693" y="1891013"/>
          <a:ext cx="605706" cy="3167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・・・</a:t>
          </a:r>
        </a:p>
      </xdr:txBody>
    </xdr:sp>
    <xdr:clientData/>
  </xdr:twoCellAnchor>
  <xdr:twoCellAnchor>
    <xdr:from>
      <xdr:col>0</xdr:col>
      <xdr:colOff>387533</xdr:colOff>
      <xdr:row>9</xdr:row>
      <xdr:rowOff>209629</xdr:rowOff>
    </xdr:from>
    <xdr:to>
      <xdr:col>1</xdr:col>
      <xdr:colOff>600893</xdr:colOff>
      <xdr:row>11</xdr:row>
      <xdr:rowOff>66338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87533" y="2267029"/>
          <a:ext cx="883920" cy="31390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ビタミン</a:t>
          </a:r>
          <a:r>
            <a:rPr kumimoji="1" lang="en-US" altLang="ja-JP" sz="1100"/>
            <a:t>E</a:t>
          </a:r>
          <a:endParaRPr kumimoji="1" lang="ja-JP" altLang="en-US" sz="1100"/>
        </a:p>
      </xdr:txBody>
    </xdr:sp>
    <xdr:clientData/>
  </xdr:twoCellAnchor>
  <xdr:twoCellAnchor>
    <xdr:from>
      <xdr:col>0</xdr:col>
      <xdr:colOff>390798</xdr:colOff>
      <xdr:row>5</xdr:row>
      <xdr:rowOff>26968</xdr:rowOff>
    </xdr:from>
    <xdr:to>
      <xdr:col>1</xdr:col>
      <xdr:colOff>604158</xdr:colOff>
      <xdr:row>6</xdr:row>
      <xdr:rowOff>110119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390798" y="1169968"/>
          <a:ext cx="883920" cy="3117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エネルギー</a:t>
          </a:r>
        </a:p>
      </xdr:txBody>
    </xdr:sp>
    <xdr:clientData/>
  </xdr:twoCellAnchor>
  <xdr:twoCellAnchor>
    <xdr:from>
      <xdr:col>0</xdr:col>
      <xdr:colOff>247108</xdr:colOff>
      <xdr:row>2</xdr:row>
      <xdr:rowOff>160461</xdr:rowOff>
    </xdr:from>
    <xdr:to>
      <xdr:col>1</xdr:col>
      <xdr:colOff>126277</xdr:colOff>
      <xdr:row>3</xdr:row>
      <xdr:rowOff>169181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247108" y="617661"/>
          <a:ext cx="549729" cy="237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solidFill>
                <a:srgbClr val="0070C0"/>
              </a:solidFill>
            </a:rPr>
            <a:t>&lt;&lt;</a:t>
          </a:r>
          <a:r>
            <a:rPr kumimoji="1" lang="ja-JP" altLang="en-US" sz="800" baseline="0">
              <a:solidFill>
                <a:srgbClr val="0070C0"/>
              </a:solidFill>
            </a:rPr>
            <a:t> 前へ</a:t>
          </a:r>
          <a:endParaRPr kumimoji="1" lang="ja-JP" altLang="en-US" sz="800">
            <a:solidFill>
              <a:srgbClr val="0070C0"/>
            </a:solidFill>
          </a:endParaRPr>
        </a:p>
      </xdr:txBody>
    </xdr:sp>
    <xdr:clientData/>
  </xdr:twoCellAnchor>
  <xdr:twoCellAnchor>
    <xdr:from>
      <xdr:col>1</xdr:col>
      <xdr:colOff>46810</xdr:colOff>
      <xdr:row>2</xdr:row>
      <xdr:rowOff>151831</xdr:rowOff>
    </xdr:from>
    <xdr:to>
      <xdr:col>1</xdr:col>
      <xdr:colOff>596539</xdr:colOff>
      <xdr:row>3</xdr:row>
      <xdr:rowOff>160551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717370" y="609031"/>
          <a:ext cx="549729" cy="2373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 baseline="0">
              <a:solidFill>
                <a:srgbClr val="0070C0"/>
              </a:solidFill>
            </a:rPr>
            <a:t>次へ </a:t>
          </a:r>
          <a:r>
            <a:rPr kumimoji="1" lang="en-US" altLang="ja-JP" sz="800" baseline="0">
              <a:solidFill>
                <a:srgbClr val="0070C0"/>
              </a:solidFill>
            </a:rPr>
            <a:t>&gt;&gt;</a:t>
          </a:r>
          <a:endParaRPr kumimoji="1" lang="ja-JP" altLang="en-US" sz="800">
            <a:solidFill>
              <a:srgbClr val="0070C0"/>
            </a:solidFill>
          </a:endParaRPr>
        </a:p>
      </xdr:txBody>
    </xdr:sp>
    <xdr:clientData/>
  </xdr:twoCellAnchor>
  <xdr:twoCellAnchor>
    <xdr:from>
      <xdr:col>4</xdr:col>
      <xdr:colOff>264493</xdr:colOff>
      <xdr:row>3</xdr:row>
      <xdr:rowOff>221815</xdr:rowOff>
    </xdr:from>
    <xdr:to>
      <xdr:col>5</xdr:col>
      <xdr:colOff>215507</xdr:colOff>
      <xdr:row>5</xdr:row>
      <xdr:rowOff>76366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943525" y="907615"/>
          <a:ext cx="620771" cy="3117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基準</a:t>
          </a:r>
        </a:p>
      </xdr:txBody>
    </xdr:sp>
    <xdr:clientData/>
  </xdr:twoCellAnchor>
  <xdr:twoCellAnchor>
    <xdr:from>
      <xdr:col>5</xdr:col>
      <xdr:colOff>29618</xdr:colOff>
      <xdr:row>6</xdr:row>
      <xdr:rowOff>132772</xdr:rowOff>
    </xdr:from>
    <xdr:to>
      <xdr:col>6</xdr:col>
      <xdr:colOff>635151</xdr:colOff>
      <xdr:row>7</xdr:row>
      <xdr:rowOff>215923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3378407" y="1504372"/>
          <a:ext cx="1275291" cy="311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25mg / 60g</a:t>
          </a:r>
          <a:endParaRPr kumimoji="1" lang="ja-JP" altLang="en-US" sz="1100"/>
        </a:p>
      </xdr:txBody>
    </xdr:sp>
    <xdr:clientData/>
  </xdr:twoCellAnchor>
  <xdr:twoCellAnchor>
    <xdr:from>
      <xdr:col>4</xdr:col>
      <xdr:colOff>310208</xdr:colOff>
      <xdr:row>6</xdr:row>
      <xdr:rowOff>140368</xdr:rowOff>
    </xdr:from>
    <xdr:to>
      <xdr:col>4</xdr:col>
      <xdr:colOff>654846</xdr:colOff>
      <xdr:row>7</xdr:row>
      <xdr:rowOff>192505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989240" y="1511968"/>
          <a:ext cx="344638" cy="28073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389890</xdr:colOff>
      <xdr:row>6</xdr:row>
      <xdr:rowOff>171607</xdr:rowOff>
    </xdr:from>
    <xdr:to>
      <xdr:col>4</xdr:col>
      <xdr:colOff>385010</xdr:colOff>
      <xdr:row>7</xdr:row>
      <xdr:rowOff>126390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729406" y="1543207"/>
          <a:ext cx="1334636" cy="18338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/>
            <a:t>95%</a:t>
          </a:r>
          <a:endParaRPr kumimoji="1" lang="ja-JP" altLang="en-US" sz="800"/>
        </a:p>
      </xdr:txBody>
    </xdr:sp>
    <xdr:clientData/>
  </xdr:twoCellAnchor>
  <xdr:twoCellAnchor>
    <xdr:from>
      <xdr:col>4</xdr:col>
      <xdr:colOff>119091</xdr:colOff>
      <xdr:row>7</xdr:row>
      <xdr:rowOff>137719</xdr:rowOff>
    </xdr:from>
    <xdr:to>
      <xdr:col>4</xdr:col>
      <xdr:colOff>435063</xdr:colOff>
      <xdr:row>10</xdr:row>
      <xdr:rowOff>57625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 rot="5400000">
          <a:off x="2653256" y="1882786"/>
          <a:ext cx="605706" cy="3159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・・・</a:t>
          </a:r>
        </a:p>
      </xdr:txBody>
    </xdr:sp>
    <xdr:clientData/>
  </xdr:twoCellAnchor>
  <xdr:twoCellAnchor>
    <xdr:from>
      <xdr:col>5</xdr:col>
      <xdr:colOff>42681</xdr:colOff>
      <xdr:row>10</xdr:row>
      <xdr:rowOff>3683</xdr:rowOff>
    </xdr:from>
    <xdr:to>
      <xdr:col>6</xdr:col>
      <xdr:colOff>648214</xdr:colOff>
      <xdr:row>11</xdr:row>
      <xdr:rowOff>86834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3391470" y="2289683"/>
          <a:ext cx="1275291" cy="3117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1.0</a:t>
          </a:r>
          <a:r>
            <a:rPr kumimoji="1" lang="en-US" altLang="ja-JP" sz="1100" baseline="0"/>
            <a:t> / 6.5mg</a:t>
          </a:r>
          <a:endParaRPr kumimoji="1" lang="ja-JP" altLang="en-US" sz="1100"/>
        </a:p>
      </xdr:txBody>
    </xdr:sp>
    <xdr:clientData/>
  </xdr:twoCellAnchor>
  <xdr:twoCellAnchor>
    <xdr:from>
      <xdr:col>4</xdr:col>
      <xdr:colOff>412022</xdr:colOff>
      <xdr:row>10</xdr:row>
      <xdr:rowOff>0</xdr:rowOff>
    </xdr:from>
    <xdr:to>
      <xdr:col>4</xdr:col>
      <xdr:colOff>554262</xdr:colOff>
      <xdr:row>11</xdr:row>
      <xdr:rowOff>28074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3091054" y="2286000"/>
          <a:ext cx="142240" cy="25667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402953</xdr:colOff>
      <xdr:row>10</xdr:row>
      <xdr:rowOff>42518</xdr:rowOff>
    </xdr:from>
    <xdr:to>
      <xdr:col>3</xdr:col>
      <xdr:colOff>176242</xdr:colOff>
      <xdr:row>10</xdr:row>
      <xdr:rowOff>225901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742469" y="2328518"/>
          <a:ext cx="443047" cy="18338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/>
            <a:t>15%</a:t>
          </a:r>
          <a:endParaRPr kumimoji="1" lang="ja-JP" altLang="en-US" sz="800"/>
        </a:p>
      </xdr:txBody>
    </xdr:sp>
    <xdr:clientData/>
  </xdr:twoCellAnchor>
  <xdr:twoCellAnchor>
    <xdr:from>
      <xdr:col>2</xdr:col>
      <xdr:colOff>39187</xdr:colOff>
      <xdr:row>1</xdr:row>
      <xdr:rowOff>187890</xdr:rowOff>
    </xdr:from>
    <xdr:to>
      <xdr:col>3</xdr:col>
      <xdr:colOff>352425</xdr:colOff>
      <xdr:row>3</xdr:row>
      <xdr:rowOff>76200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239337" y="378390"/>
          <a:ext cx="922838" cy="26931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>
              <a:solidFill>
                <a:srgbClr val="0070C0"/>
              </a:solidFill>
            </a:rPr>
            <a:t>一覧に戻る</a:t>
          </a:r>
        </a:p>
      </xdr:txBody>
    </xdr:sp>
    <xdr:clientData/>
  </xdr:twoCellAnchor>
  <xdr:twoCellAnchor>
    <xdr:from>
      <xdr:col>4</xdr:col>
      <xdr:colOff>488222</xdr:colOff>
      <xdr:row>5</xdr:row>
      <xdr:rowOff>34656</xdr:rowOff>
    </xdr:from>
    <xdr:to>
      <xdr:col>4</xdr:col>
      <xdr:colOff>488222</xdr:colOff>
      <xdr:row>11</xdr:row>
      <xdr:rowOff>55880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3167254" y="1177656"/>
          <a:ext cx="0" cy="1392824"/>
        </a:xfrm>
        <a:prstGeom prst="line">
          <a:avLst/>
        </a:prstGeom>
        <a:ln w="19050">
          <a:solidFill>
            <a:srgbClr val="0070C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593358</xdr:colOff>
      <xdr:row>5</xdr:row>
      <xdr:rowOff>81447</xdr:rowOff>
    </xdr:from>
    <xdr:to>
      <xdr:col>2</xdr:col>
      <xdr:colOff>344905</xdr:colOff>
      <xdr:row>6</xdr:row>
      <xdr:rowOff>112295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263116" y="1224447"/>
          <a:ext cx="421305" cy="25944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過剰</a:t>
          </a:r>
        </a:p>
      </xdr:txBody>
    </xdr:sp>
    <xdr:clientData/>
  </xdr:twoCellAnchor>
  <xdr:twoCellAnchor>
    <xdr:from>
      <xdr:col>1</xdr:col>
      <xdr:colOff>597369</xdr:colOff>
      <xdr:row>6</xdr:row>
      <xdr:rowOff>133584</xdr:rowOff>
    </xdr:from>
    <xdr:to>
      <xdr:col>2</xdr:col>
      <xdr:colOff>348916</xdr:colOff>
      <xdr:row>7</xdr:row>
      <xdr:rowOff>164432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67127" y="1505184"/>
          <a:ext cx="421305" cy="25944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適正</a:t>
          </a:r>
        </a:p>
      </xdr:txBody>
    </xdr:sp>
    <xdr:clientData/>
  </xdr:twoCellAnchor>
  <xdr:twoCellAnchor>
    <xdr:from>
      <xdr:col>1</xdr:col>
      <xdr:colOff>605390</xdr:colOff>
      <xdr:row>10</xdr:row>
      <xdr:rowOff>13268</xdr:rowOff>
    </xdr:from>
    <xdr:to>
      <xdr:col>2</xdr:col>
      <xdr:colOff>356937</xdr:colOff>
      <xdr:row>11</xdr:row>
      <xdr:rowOff>44116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1275148" y="2299268"/>
          <a:ext cx="421305" cy="25944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/>
            <a:t>不足</a:t>
          </a:r>
        </a:p>
      </xdr:txBody>
    </xdr:sp>
    <xdr:clientData/>
  </xdr:twoCellAnchor>
  <xdr:twoCellAnchor editAs="oneCell">
    <xdr:from>
      <xdr:col>1</xdr:col>
      <xdr:colOff>60222</xdr:colOff>
      <xdr:row>16</xdr:row>
      <xdr:rowOff>220579</xdr:rowOff>
    </xdr:from>
    <xdr:to>
      <xdr:col>6</xdr:col>
      <xdr:colOff>358854</xdr:colOff>
      <xdr:row>42</xdr:row>
      <xdr:rowOff>186537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80" y="3878179"/>
          <a:ext cx="3647421" cy="59095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T42"/>
  <sheetViews>
    <sheetView tabSelected="1" topLeftCell="A6" zoomScaleNormal="100" workbookViewId="0">
      <selection activeCell="K13" sqref="K13"/>
    </sheetView>
  </sheetViews>
  <sheetFormatPr defaultRowHeight="15"/>
  <cols>
    <col min="1" max="1" width="8.85546875" customWidth="1"/>
    <col min="10" max="10" width="15.85546875" bestFit="1" customWidth="1"/>
    <col min="11" max="11" width="24.5703125" customWidth="1"/>
    <col min="17" max="17" width="10.140625" bestFit="1" customWidth="1"/>
    <col min="18" max="18" width="10.140625" customWidth="1"/>
    <col min="19" max="19" width="15" bestFit="1" customWidth="1"/>
  </cols>
  <sheetData>
    <row r="13" spans="2:2">
      <c r="B13" t="s">
        <v>0</v>
      </c>
    </row>
    <row r="14" spans="2:2">
      <c r="B14" t="s">
        <v>1</v>
      </c>
    </row>
    <row r="15" spans="2:2">
      <c r="B15" t="s">
        <v>4</v>
      </c>
    </row>
    <row r="16" spans="2:2">
      <c r="B16" t="s">
        <v>2</v>
      </c>
    </row>
    <row r="17" spans="2:20">
      <c r="B17" t="s">
        <v>3</v>
      </c>
    </row>
    <row r="18" spans="2:20">
      <c r="N18" t="s">
        <v>45</v>
      </c>
      <c r="O18" t="s">
        <v>46</v>
      </c>
    </row>
    <row r="19" spans="2:20">
      <c r="N19" t="s">
        <v>37</v>
      </c>
      <c r="O19" t="s">
        <v>44</v>
      </c>
      <c r="Q19" t="s">
        <v>74</v>
      </c>
      <c r="S19" t="s">
        <v>73</v>
      </c>
      <c r="T19" t="s">
        <v>75</v>
      </c>
    </row>
    <row r="20" spans="2:20">
      <c r="J20" t="s">
        <v>47</v>
      </c>
      <c r="K20" t="s">
        <v>5</v>
      </c>
      <c r="L20" t="s">
        <v>28</v>
      </c>
      <c r="M20" t="s">
        <v>32</v>
      </c>
      <c r="N20">
        <v>2650</v>
      </c>
      <c r="O20">
        <v>1950</v>
      </c>
      <c r="Q20">
        <f>energy_male</f>
        <v>2650</v>
      </c>
      <c r="R20">
        <f>Q20</f>
        <v>2650</v>
      </c>
      <c r="S20">
        <v>2800</v>
      </c>
      <c r="T20" s="3">
        <f>S20/Q20*100</f>
        <v>105.66037735849056</v>
      </c>
    </row>
    <row r="21" spans="2:20">
      <c r="J21" t="s">
        <v>48</v>
      </c>
      <c r="K21" t="s">
        <v>6</v>
      </c>
      <c r="L21" t="s">
        <v>29</v>
      </c>
      <c r="M21" t="s">
        <v>33</v>
      </c>
      <c r="N21" t="s">
        <v>33</v>
      </c>
      <c r="T21" s="3"/>
    </row>
    <row r="22" spans="2:20">
      <c r="J22" t="s">
        <v>49</v>
      </c>
      <c r="K22" t="s">
        <v>7</v>
      </c>
      <c r="L22" t="s">
        <v>29</v>
      </c>
      <c r="M22" t="s">
        <v>34</v>
      </c>
      <c r="N22">
        <v>60</v>
      </c>
      <c r="O22">
        <v>50</v>
      </c>
      <c r="Q22">
        <f>N22</f>
        <v>60</v>
      </c>
      <c r="R22">
        <f>Q22</f>
        <v>60</v>
      </c>
      <c r="S22">
        <v>55</v>
      </c>
      <c r="T22" s="3">
        <f t="shared" ref="T22:T42" si="0">S22/Q22*100</f>
        <v>91.666666666666657</v>
      </c>
    </row>
    <row r="23" spans="2:20">
      <c r="J23" t="s">
        <v>50</v>
      </c>
      <c r="K23" t="s">
        <v>8</v>
      </c>
      <c r="L23" t="s">
        <v>29</v>
      </c>
      <c r="M23" t="s">
        <v>35</v>
      </c>
      <c r="N23" s="1" t="s">
        <v>39</v>
      </c>
      <c r="O23" s="1" t="s">
        <v>39</v>
      </c>
      <c r="P23" s="1"/>
      <c r="Q23">
        <f>Q20*0.2</f>
        <v>530</v>
      </c>
      <c r="R23">
        <f>R20*0.3</f>
        <v>795</v>
      </c>
      <c r="S23">
        <v>800</v>
      </c>
      <c r="T23" s="3">
        <f t="shared" si="0"/>
        <v>150.9433962264151</v>
      </c>
    </row>
    <row r="24" spans="2:20">
      <c r="J24" t="s">
        <v>51</v>
      </c>
      <c r="K24" t="s">
        <v>9</v>
      </c>
      <c r="L24" t="s">
        <v>29</v>
      </c>
      <c r="M24" t="s">
        <v>35</v>
      </c>
      <c r="N24" s="1" t="s">
        <v>38</v>
      </c>
      <c r="O24" s="1" t="s">
        <v>38</v>
      </c>
      <c r="P24" s="1"/>
      <c r="Q24">
        <f>Q20*0.5</f>
        <v>1325</v>
      </c>
      <c r="R24">
        <f>R20*0.65</f>
        <v>1722.5</v>
      </c>
      <c r="S24">
        <v>2000</v>
      </c>
      <c r="T24" s="3">
        <f t="shared" si="0"/>
        <v>150.9433962264151</v>
      </c>
    </row>
    <row r="25" spans="2:20">
      <c r="J25" t="s">
        <v>52</v>
      </c>
      <c r="K25" t="s">
        <v>10</v>
      </c>
      <c r="L25" t="s">
        <v>29</v>
      </c>
      <c r="M25" t="s">
        <v>35</v>
      </c>
      <c r="N25">
        <v>20</v>
      </c>
      <c r="O25">
        <v>18</v>
      </c>
      <c r="Q25">
        <f>N25</f>
        <v>20</v>
      </c>
      <c r="R25">
        <f>Q25</f>
        <v>20</v>
      </c>
      <c r="S25">
        <v>14</v>
      </c>
      <c r="T25" s="3">
        <f t="shared" si="0"/>
        <v>70</v>
      </c>
    </row>
    <row r="26" spans="2:20">
      <c r="J26" t="s">
        <v>53</v>
      </c>
      <c r="K26" t="s">
        <v>11</v>
      </c>
      <c r="L26" t="s">
        <v>30</v>
      </c>
      <c r="M26" t="s">
        <v>35</v>
      </c>
      <c r="N26">
        <v>3149</v>
      </c>
      <c r="O26">
        <v>2756</v>
      </c>
      <c r="Q26">
        <f t="shared" ref="Q26:Q42" si="1">N26</f>
        <v>3149</v>
      </c>
      <c r="R26">
        <f t="shared" ref="R26:R27" si="2">Q26</f>
        <v>3149</v>
      </c>
      <c r="S26">
        <v>5000</v>
      </c>
      <c r="T26" s="3">
        <f t="shared" si="0"/>
        <v>158.78056525881232</v>
      </c>
    </row>
    <row r="27" spans="2:20">
      <c r="J27" t="s">
        <v>54</v>
      </c>
      <c r="K27" t="s">
        <v>12</v>
      </c>
      <c r="L27" t="s">
        <v>30</v>
      </c>
      <c r="M27" t="s">
        <v>36</v>
      </c>
      <c r="N27">
        <v>2500</v>
      </c>
      <c r="O27">
        <v>2000</v>
      </c>
      <c r="Q27">
        <f t="shared" si="1"/>
        <v>2500</v>
      </c>
      <c r="R27">
        <f t="shared" si="2"/>
        <v>2500</v>
      </c>
      <c r="S27">
        <v>1250</v>
      </c>
      <c r="T27" s="3">
        <f t="shared" si="0"/>
        <v>50</v>
      </c>
    </row>
    <row r="28" spans="2:20">
      <c r="J28" t="s">
        <v>55</v>
      </c>
      <c r="K28" t="s">
        <v>13</v>
      </c>
      <c r="L28" t="s">
        <v>30</v>
      </c>
      <c r="M28" t="s">
        <v>34</v>
      </c>
      <c r="N28" t="s">
        <v>40</v>
      </c>
      <c r="O28">
        <v>650</v>
      </c>
      <c r="Q28">
        <v>650</v>
      </c>
      <c r="R28">
        <v>800</v>
      </c>
      <c r="S28">
        <v>500</v>
      </c>
      <c r="T28" s="3">
        <f t="shared" si="0"/>
        <v>76.923076923076934</v>
      </c>
    </row>
    <row r="29" spans="2:20">
      <c r="J29" t="s">
        <v>56</v>
      </c>
      <c r="K29" t="s">
        <v>14</v>
      </c>
      <c r="L29" t="s">
        <v>30</v>
      </c>
      <c r="M29" t="s">
        <v>34</v>
      </c>
      <c r="N29" t="s">
        <v>41</v>
      </c>
      <c r="O29">
        <v>10.5</v>
      </c>
      <c r="Q29">
        <v>7</v>
      </c>
      <c r="R29">
        <v>7.5</v>
      </c>
      <c r="S29">
        <v>6</v>
      </c>
      <c r="T29" s="3">
        <f t="shared" si="0"/>
        <v>85.714285714285708</v>
      </c>
    </row>
    <row r="30" spans="2:20">
      <c r="J30" t="s">
        <v>57</v>
      </c>
      <c r="K30" t="s">
        <v>15</v>
      </c>
      <c r="L30" t="s">
        <v>30</v>
      </c>
      <c r="M30" t="s">
        <v>34</v>
      </c>
      <c r="N30" t="s">
        <v>42</v>
      </c>
      <c r="O30" t="s">
        <v>70</v>
      </c>
      <c r="Q30">
        <v>340</v>
      </c>
      <c r="R30">
        <v>370</v>
      </c>
      <c r="S30">
        <v>300</v>
      </c>
      <c r="T30" s="3">
        <f t="shared" si="0"/>
        <v>88.235294117647058</v>
      </c>
    </row>
    <row r="31" spans="2:20">
      <c r="J31" t="s">
        <v>58</v>
      </c>
      <c r="K31" t="s">
        <v>16</v>
      </c>
      <c r="L31" t="s">
        <v>30</v>
      </c>
      <c r="M31" t="s">
        <v>36</v>
      </c>
      <c r="N31">
        <v>1000</v>
      </c>
      <c r="O31">
        <v>800</v>
      </c>
      <c r="Q31">
        <f t="shared" si="1"/>
        <v>1000</v>
      </c>
      <c r="R31">
        <f>Q31</f>
        <v>1000</v>
      </c>
      <c r="S31">
        <v>200</v>
      </c>
      <c r="T31" s="3">
        <f t="shared" si="0"/>
        <v>20</v>
      </c>
    </row>
    <row r="32" spans="2:20">
      <c r="J32" t="s">
        <v>59</v>
      </c>
      <c r="K32" t="s">
        <v>17</v>
      </c>
      <c r="L32" t="s">
        <v>31</v>
      </c>
      <c r="M32" t="s">
        <v>34</v>
      </c>
      <c r="N32" t="s">
        <v>43</v>
      </c>
      <c r="O32" t="s">
        <v>71</v>
      </c>
      <c r="Q32">
        <v>850</v>
      </c>
      <c r="R32">
        <v>900</v>
      </c>
      <c r="S32">
        <v>600</v>
      </c>
      <c r="T32" s="3">
        <f t="shared" si="0"/>
        <v>70.588235294117652</v>
      </c>
    </row>
    <row r="33" spans="10:20">
      <c r="J33" t="s">
        <v>60</v>
      </c>
      <c r="K33" t="s">
        <v>18</v>
      </c>
      <c r="L33" t="s">
        <v>30</v>
      </c>
      <c r="M33" t="s">
        <v>34</v>
      </c>
      <c r="N33">
        <v>1.4</v>
      </c>
      <c r="O33">
        <v>1.1000000000000001</v>
      </c>
      <c r="Q33">
        <f t="shared" si="1"/>
        <v>1.4</v>
      </c>
      <c r="R33">
        <f>Q33</f>
        <v>1.4</v>
      </c>
      <c r="S33">
        <v>0.5</v>
      </c>
      <c r="T33" s="3">
        <f t="shared" si="0"/>
        <v>35.714285714285715</v>
      </c>
    </row>
    <row r="34" spans="10:20">
      <c r="J34" t="s">
        <v>61</v>
      </c>
      <c r="K34" t="s">
        <v>19</v>
      </c>
      <c r="L34" t="s">
        <v>30</v>
      </c>
      <c r="M34" t="s">
        <v>34</v>
      </c>
      <c r="N34">
        <v>1.6</v>
      </c>
      <c r="O34">
        <v>1.2</v>
      </c>
      <c r="Q34">
        <f t="shared" si="1"/>
        <v>1.6</v>
      </c>
      <c r="R34">
        <f t="shared" ref="R34:R42" si="3">Q34</f>
        <v>1.6</v>
      </c>
      <c r="S34">
        <v>0.5</v>
      </c>
      <c r="T34" s="3">
        <f t="shared" si="0"/>
        <v>31.25</v>
      </c>
    </row>
    <row r="35" spans="10:20">
      <c r="J35" t="s">
        <v>62</v>
      </c>
      <c r="K35" t="s">
        <v>20</v>
      </c>
      <c r="L35" t="s">
        <v>30</v>
      </c>
      <c r="M35" t="s">
        <v>34</v>
      </c>
      <c r="N35">
        <v>1.4</v>
      </c>
      <c r="O35">
        <v>1.2</v>
      </c>
      <c r="Q35">
        <f t="shared" si="1"/>
        <v>1.4</v>
      </c>
      <c r="R35">
        <f t="shared" si="3"/>
        <v>1.4</v>
      </c>
      <c r="S35">
        <v>0.5</v>
      </c>
      <c r="T35" s="3">
        <f t="shared" si="0"/>
        <v>35.714285714285715</v>
      </c>
    </row>
    <row r="36" spans="10:20">
      <c r="J36" t="s">
        <v>63</v>
      </c>
      <c r="K36" t="s">
        <v>21</v>
      </c>
      <c r="L36" t="s">
        <v>31</v>
      </c>
      <c r="M36" t="s">
        <v>34</v>
      </c>
      <c r="N36">
        <v>2.4</v>
      </c>
      <c r="O36">
        <v>2.4</v>
      </c>
      <c r="Q36">
        <f t="shared" si="1"/>
        <v>2.4</v>
      </c>
      <c r="R36">
        <f t="shared" si="3"/>
        <v>2.4</v>
      </c>
      <c r="S36">
        <v>0.5</v>
      </c>
      <c r="T36" s="3">
        <f t="shared" si="0"/>
        <v>20.833333333333336</v>
      </c>
    </row>
    <row r="37" spans="10:20">
      <c r="J37" t="s">
        <v>64</v>
      </c>
      <c r="K37" t="s">
        <v>22</v>
      </c>
      <c r="L37" t="s">
        <v>30</v>
      </c>
      <c r="M37" t="s">
        <v>34</v>
      </c>
      <c r="N37">
        <v>15</v>
      </c>
      <c r="O37" s="2" t="s">
        <v>72</v>
      </c>
      <c r="P37" s="2"/>
      <c r="Q37">
        <f t="shared" si="1"/>
        <v>15</v>
      </c>
      <c r="R37">
        <f t="shared" si="3"/>
        <v>15</v>
      </c>
      <c r="S37">
        <v>12</v>
      </c>
      <c r="T37" s="3">
        <f t="shared" si="0"/>
        <v>80</v>
      </c>
    </row>
    <row r="38" spans="10:20">
      <c r="J38" t="s">
        <v>65</v>
      </c>
      <c r="K38" t="s">
        <v>23</v>
      </c>
      <c r="L38" t="s">
        <v>30</v>
      </c>
      <c r="M38" t="s">
        <v>36</v>
      </c>
      <c r="N38">
        <v>5</v>
      </c>
      <c r="O38">
        <v>4</v>
      </c>
      <c r="Q38">
        <f t="shared" si="1"/>
        <v>5</v>
      </c>
      <c r="R38">
        <f t="shared" si="3"/>
        <v>5</v>
      </c>
      <c r="S38">
        <v>3</v>
      </c>
      <c r="T38" s="3">
        <f t="shared" si="0"/>
        <v>60</v>
      </c>
    </row>
    <row r="39" spans="10:20">
      <c r="J39" t="s">
        <v>66</v>
      </c>
      <c r="K39" t="s">
        <v>24</v>
      </c>
      <c r="L39" t="s">
        <v>31</v>
      </c>
      <c r="M39" t="s">
        <v>34</v>
      </c>
      <c r="N39">
        <v>240</v>
      </c>
      <c r="O39">
        <v>240</v>
      </c>
      <c r="Q39">
        <f t="shared" si="1"/>
        <v>240</v>
      </c>
      <c r="R39">
        <f t="shared" si="3"/>
        <v>240</v>
      </c>
      <c r="S39">
        <v>300</v>
      </c>
      <c r="T39" s="3">
        <f t="shared" si="0"/>
        <v>125</v>
      </c>
    </row>
    <row r="40" spans="10:20">
      <c r="J40" t="s">
        <v>67</v>
      </c>
      <c r="K40" t="s">
        <v>25</v>
      </c>
      <c r="L40" t="s">
        <v>30</v>
      </c>
      <c r="M40" t="s">
        <v>34</v>
      </c>
      <c r="N40">
        <v>100</v>
      </c>
      <c r="O40">
        <v>100</v>
      </c>
      <c r="Q40">
        <f t="shared" si="1"/>
        <v>100</v>
      </c>
      <c r="R40">
        <f t="shared" si="3"/>
        <v>100</v>
      </c>
      <c r="S40">
        <v>80</v>
      </c>
      <c r="T40" s="3">
        <f t="shared" si="0"/>
        <v>80</v>
      </c>
    </row>
    <row r="41" spans="10:20">
      <c r="J41" t="s">
        <v>68</v>
      </c>
      <c r="K41" t="s">
        <v>26</v>
      </c>
      <c r="L41" t="s">
        <v>31</v>
      </c>
      <c r="M41" t="s">
        <v>36</v>
      </c>
      <c r="N41">
        <v>5.5</v>
      </c>
      <c r="O41">
        <v>5.5</v>
      </c>
      <c r="Q41">
        <f t="shared" si="1"/>
        <v>5.5</v>
      </c>
      <c r="R41">
        <f t="shared" si="3"/>
        <v>5.5</v>
      </c>
      <c r="S41">
        <v>5</v>
      </c>
      <c r="T41" s="3">
        <f t="shared" si="0"/>
        <v>90.909090909090907</v>
      </c>
    </row>
    <row r="42" spans="10:20">
      <c r="J42" t="s">
        <v>69</v>
      </c>
      <c r="K42" t="s">
        <v>27</v>
      </c>
      <c r="L42" t="s">
        <v>30</v>
      </c>
      <c r="M42" t="s">
        <v>36</v>
      </c>
      <c r="N42">
        <v>6.5</v>
      </c>
      <c r="O42">
        <v>6</v>
      </c>
      <c r="Q42">
        <f t="shared" si="1"/>
        <v>6.5</v>
      </c>
      <c r="R42">
        <f t="shared" si="3"/>
        <v>6.5</v>
      </c>
      <c r="S42">
        <v>5</v>
      </c>
      <c r="T42" s="3">
        <f t="shared" si="0"/>
        <v>76.923076923076934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energy_male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WASEDA</dc:creator>
  <cp:lastModifiedBy>Mitsuru Sakai</cp:lastModifiedBy>
  <dcterms:created xsi:type="dcterms:W3CDTF">2019-06-22T05:37:57Z</dcterms:created>
  <dcterms:modified xsi:type="dcterms:W3CDTF">2019-06-27T07:24:50Z</dcterms:modified>
</cp:coreProperties>
</file>